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C:\Users\rickyb\Desktop\COMUNE MILANO\FESR\avviso\"/>
    </mc:Choice>
  </mc:AlternateContent>
  <xr:revisionPtr revIDLastSave="0" documentId="8_{8FE24A9A-2349-4769-AE4B-3483618B2AEF}" xr6:coauthVersionLast="45" xr6:coauthVersionMax="45" xr10:uidLastSave="{00000000-0000-0000-0000-000000000000}"/>
  <bookViews>
    <workbookView xWindow="-110" yWindow="-110" windowWidth="19420" windowHeight="10420" activeTab="1" xr2:uid="{00000000-000D-0000-FFFF-FFFF00000000}"/>
  </bookViews>
  <sheets>
    <sheet name="1_PdC_Analitico" sheetId="4" r:id="rId1"/>
    <sheet name="2_PdC _General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5" i="2" l="1"/>
  <c r="K44" i="4"/>
  <c r="C24" i="2" l="1"/>
  <c r="J49" i="4" l="1"/>
  <c r="J50" i="4"/>
  <c r="J52" i="4" s="1"/>
  <c r="C22" i="2" s="1"/>
  <c r="J51" i="4"/>
  <c r="J37" i="4"/>
  <c r="J25" i="4" l="1"/>
  <c r="J53" i="4" l="1"/>
  <c r="J54" i="4"/>
  <c r="J55" i="4"/>
  <c r="J56" i="4" l="1"/>
  <c r="C23" i="2" s="1"/>
  <c r="J26" i="4"/>
  <c r="J43" i="4" l="1"/>
  <c r="J45" i="4"/>
  <c r="J46" i="4"/>
  <c r="J47" i="4"/>
  <c r="J41" i="4"/>
  <c r="J42" i="4"/>
  <c r="J44" i="4" s="1"/>
  <c r="C20" i="2" s="1"/>
  <c r="J38" i="4"/>
  <c r="J40" i="4" s="1"/>
  <c r="C19" i="2" s="1"/>
  <c r="J39" i="4"/>
  <c r="J34" i="4"/>
  <c r="J35" i="4"/>
  <c r="J27" i="4"/>
  <c r="J28" i="4" s="1"/>
  <c r="C16" i="2" s="1"/>
  <c r="J29" i="4"/>
  <c r="J30" i="4"/>
  <c r="J31" i="4"/>
  <c r="J48" i="4" l="1"/>
  <c r="C21" i="2" s="1"/>
  <c r="J32" i="4"/>
  <c r="C17" i="2" s="1"/>
  <c r="J33" i="4"/>
  <c r="J36" i="4" s="1"/>
  <c r="C18" i="2" s="1"/>
  <c r="C25" i="2" l="1"/>
  <c r="C26" i="2" s="1"/>
  <c r="J58" i="4"/>
  <c r="C27" i="2" l="1"/>
  <c r="C28" i="2" s="1"/>
  <c r="M44" i="4"/>
  <c r="K56" i="4"/>
  <c r="M56" i="4" s="1"/>
  <c r="K52" i="4"/>
  <c r="M52" i="4" s="1"/>
  <c r="K40" i="4"/>
  <c r="M40" i="4" s="1"/>
</calcChain>
</file>

<file path=xl/sharedStrings.xml><?xml version="1.0" encoding="utf-8"?>
<sst xmlns="http://schemas.openxmlformats.org/spreadsheetml/2006/main" count="73" uniqueCount="58">
  <si>
    <t>Quantità</t>
  </si>
  <si>
    <t>Costo unitario</t>
  </si>
  <si>
    <t>Voci</t>
  </si>
  <si>
    <t>Valore (€)</t>
  </si>
  <si>
    <t>Importo (€)</t>
  </si>
  <si>
    <t>Parametro</t>
  </si>
  <si>
    <t>Controllo</t>
  </si>
  <si>
    <t>Costo ammissibile</t>
  </si>
  <si>
    <t>Costo unitario: parametro e valore</t>
  </si>
  <si>
    <t xml:space="preserve">Importo </t>
  </si>
  <si>
    <t>INDICAZIONI PER LA COMPILAZIONE</t>
  </si>
  <si>
    <t>Celle in giallo</t>
  </si>
  <si>
    <t xml:space="preserve">E' calcolato automaticamente come prodotto fra il Valore unitario e la Quantità. 
Per le righe inserite deve essere inserita la formula ( "trascinandola" da quella già inserita in altre righe) </t>
  </si>
  <si>
    <t>Celle da compilare (dati di input)</t>
  </si>
  <si>
    <t xml:space="preserve"> </t>
  </si>
  <si>
    <r>
      <rPr>
        <b/>
        <sz val="14"/>
        <color rgb="FFC00000"/>
        <rFont val="Calibri"/>
        <family val="2"/>
        <scheme val="minor"/>
      </rPr>
      <t xml:space="preserve">Il presente foglio deve essere allegato alla domanda </t>
    </r>
    <r>
      <rPr>
        <b/>
        <sz val="11"/>
        <color rgb="FFC00000"/>
        <rFont val="Calibri"/>
        <family val="2"/>
        <scheme val="minor"/>
      </rPr>
      <t xml:space="preserve">
</t>
    </r>
    <r>
      <rPr>
        <sz val="12"/>
        <color rgb="FFC00000"/>
        <rFont val="Calibri"/>
        <family val="2"/>
        <scheme val="minor"/>
      </rPr>
      <t>La candidatura viene presentata via PEC pertanto occorre salvare una versione PDF del presente foglio firmata e includerla tra gli allegati che compongono la candidatura</t>
    </r>
  </si>
  <si>
    <t>Indicare le singole attrezzature, materiale, servizi, ecc che si prevede di pagare con il progetto</t>
  </si>
  <si>
    <r>
      <t xml:space="preserve">Per ciascuna voce di costo indicare l'unità di misura (es. numero, giornate/uomo, importo mensile) e il costo di tale unità. </t>
    </r>
    <r>
      <rPr>
        <sz val="12"/>
        <rFont val="Calibri"/>
        <family val="2"/>
        <scheme val="minor"/>
      </rPr>
      <t>I valori unitari vanno indicati IVA eslusa in quanto le imprese potranno recuperare l'IVA. Possono essere comprensivi di IVA solo nel caso in cui questa sia un costo non recuperabile per l'impresa.</t>
    </r>
  </si>
  <si>
    <t>Indicare la quantità delle unità di misura (es. numero, giornate/uomo, importo mensile) che si intende spesare sul progetto</t>
  </si>
  <si>
    <t>Totale Costi Diretti</t>
  </si>
  <si>
    <t xml:space="preserve">Servizi di consulenza o equivalenti </t>
  </si>
  <si>
    <t xml:space="preserve">Licenze software </t>
  </si>
  <si>
    <t xml:space="preserve">Acquisto beni immateriali </t>
  </si>
  <si>
    <t>Noleggio beni strumentali materiali</t>
  </si>
  <si>
    <t>Acquisto di beni strumentali materiali (nuovi)</t>
  </si>
  <si>
    <t xml:space="preserve">Affitto locali della sede in cui si realizza il Progetto </t>
  </si>
  <si>
    <t>Acquisto scorte, semilavorati e consumabili</t>
  </si>
  <si>
    <t xml:space="preserve">Opere edili, murarie e impiantistiche </t>
  </si>
  <si>
    <t>Spese eventuale fidejussione</t>
  </si>
  <si>
    <t>PIANO DEI COSTI generale</t>
  </si>
  <si>
    <t>Tipologie di spesa</t>
  </si>
  <si>
    <t>Tipologie di spesa (cfr. punto B3 dell'Avviso)</t>
  </si>
  <si>
    <t>Voci  (Descrizione spesa)</t>
  </si>
  <si>
    <t>Totale costi diretti</t>
  </si>
  <si>
    <r>
      <t xml:space="preserve">Costi indiretti </t>
    </r>
    <r>
      <rPr>
        <i/>
        <sz val="12"/>
        <color theme="3"/>
        <rFont val="Calibri"/>
        <family val="2"/>
        <scheme val="minor"/>
      </rPr>
      <t>[7% costi diretti</t>
    </r>
    <r>
      <rPr>
        <i/>
        <sz val="12"/>
        <color theme="6" tint="-0.249977111117893"/>
        <rFont val="Calibri (Corpo)_x0000_"/>
      </rPr>
      <t>]</t>
    </r>
  </si>
  <si>
    <r>
      <t xml:space="preserve">Costi di personale </t>
    </r>
    <r>
      <rPr>
        <i/>
        <sz val="12"/>
        <color theme="6" tint="-0.499984740745262"/>
        <rFont val="Calibri (Corpo)_x0000_"/>
      </rPr>
      <t>[20% costi diretti ]</t>
    </r>
  </si>
  <si>
    <r>
      <t xml:space="preserve">Totale costi ammissibili </t>
    </r>
    <r>
      <rPr>
        <b/>
        <i/>
        <sz val="12"/>
        <color theme="3"/>
        <rFont val="Calibri"/>
        <family val="2"/>
        <scheme val="minor"/>
      </rPr>
      <t>[Costi diretti + Costi di personale</t>
    </r>
    <r>
      <rPr>
        <b/>
        <sz val="12"/>
        <color theme="1"/>
        <rFont val="Calibri"/>
        <family val="2"/>
        <scheme val="minor"/>
      </rPr>
      <t xml:space="preserve"> </t>
    </r>
    <r>
      <rPr>
        <b/>
        <i/>
        <sz val="12"/>
        <color theme="3"/>
        <rFont val="Calibri"/>
        <family val="2"/>
        <scheme val="minor"/>
      </rPr>
      <t>+ Costi indiretti]</t>
    </r>
  </si>
  <si>
    <r>
      <rPr>
        <b/>
        <sz val="12"/>
        <color theme="1"/>
        <rFont val="Calibri"/>
        <family val="2"/>
        <scheme val="minor"/>
      </rPr>
      <t>Contributo pubblico richiesto</t>
    </r>
    <r>
      <rPr>
        <sz val="12"/>
        <color theme="1"/>
        <rFont val="Calibri"/>
        <family val="2"/>
        <scheme val="minor"/>
      </rPr>
      <t xml:space="preserve"> </t>
    </r>
    <r>
      <rPr>
        <i/>
        <sz val="12"/>
        <color theme="3"/>
        <rFont val="Calibri"/>
        <family val="2"/>
        <scheme val="minor"/>
      </rPr>
      <t xml:space="preserve"> </t>
    </r>
    <r>
      <rPr>
        <sz val="12"/>
        <color theme="1"/>
        <rFont val="Calibri"/>
        <family val="2"/>
        <scheme val="minor"/>
      </rPr>
      <t>(vedi Nota)</t>
    </r>
  </si>
  <si>
    <r>
      <rPr>
        <b/>
        <sz val="12"/>
        <color theme="1"/>
        <rFont val="Calibri"/>
        <family val="2"/>
        <scheme val="minor"/>
      </rPr>
      <t>Cofinanziamento privato</t>
    </r>
    <r>
      <rPr>
        <i/>
        <sz val="12"/>
        <color theme="3"/>
        <rFont val="Calibri"/>
        <family val="2"/>
        <scheme val="minor"/>
      </rPr>
      <t xml:space="preserve"> </t>
    </r>
    <r>
      <rPr>
        <sz val="12"/>
        <color theme="1"/>
        <rFont val="Calibri"/>
        <family val="2"/>
        <scheme val="minor"/>
      </rPr>
      <t>(vedi Nota)</t>
    </r>
  </si>
  <si>
    <r>
      <rPr>
        <b/>
        <sz val="11"/>
        <color theme="1"/>
        <rFont val="Calibri"/>
        <family val="2"/>
        <scheme val="minor"/>
      </rPr>
      <t>NOTA (cfr. punto B1 dell'Avviso):</t>
    </r>
    <r>
      <rPr>
        <sz val="11"/>
        <color theme="1"/>
        <rFont val="Calibri"/>
        <family val="2"/>
        <scheme val="minor"/>
      </rPr>
      <t xml:space="preserve">
se il totale dei costi ammissibili è tra 30.000,00 e 90.000,00 il contributo pubblico dovrà esser pari al 70% e il cofinanziamento privato al 30%
se il totale dei costi ammissibili è tra 90.001,00 e 150.000,00 il contributo pubblico dovrà essere pari al 60% e il cofinanziamento privato al 40%
se il totale dei costi ammissibili è tra 150.001,00 e 200.000,00 il contributo pubblico dovrà essere pari al 50% e il cofinanziamento privato al 50%
se  il totale dei costi ammissibili e superiore a 200.000,00  il contributo pubblico dovrà essere pari al 50% e il cofinanziamento privato al 50%</t>
    </r>
  </si>
  <si>
    <t>Controlli</t>
  </si>
  <si>
    <t>Subtotale servizi di consulenza o equivalenti</t>
  </si>
  <si>
    <t>Subtotale scorte, semilavirato e consumabili</t>
  </si>
  <si>
    <t>Subtotale opere edili, murarie e impiantistiche</t>
  </si>
  <si>
    <t>max 10% totale costi diretti</t>
  </si>
  <si>
    <t xml:space="preserve">Subtotale acquisto beni immateriali </t>
  </si>
  <si>
    <t>Subtotale acquisto di beni strumentali materiali (nuovi)</t>
  </si>
  <si>
    <t>Subtotale noleggio beni strumentali materiali</t>
  </si>
  <si>
    <t>Subtotale licenze software</t>
  </si>
  <si>
    <t xml:space="preserve">Titolo Progetto </t>
  </si>
  <si>
    <t>Subtotale acquisto scorte, semilavirato e consumabili</t>
  </si>
  <si>
    <t>Importo</t>
  </si>
  <si>
    <t>AZIONE V3.C.1.1 – PROGETTO MI V.3.C.1.1
Avviso: “Sostegno all’avvio e al rafforzamento alla attività imprenditoriali con effetti socialmente desiderabili per il quadrilatero di edilizia residenziale pubblica Lorenteggio e per il più ampio contesto urbano all’intorno”</t>
  </si>
  <si>
    <t>max 20% totale costi diretti</t>
  </si>
  <si>
    <t>Piano dei costi analitico</t>
  </si>
  <si>
    <r>
      <t>ATTENZIONE</t>
    </r>
    <r>
      <rPr>
        <sz val="11"/>
        <color rgb="FFC00000"/>
        <rFont val="Calibri"/>
        <family val="2"/>
        <scheme val="minor"/>
      </rPr>
      <t xml:space="preserve">: gli importi del presente Piano dei Costi devono coincidere con gli importi delle Tipologie di spesa del Piano dei Costi Analitico (foglio precedente). </t>
    </r>
  </si>
  <si>
    <t>Per le principali tipologie di spesa, sono inserite, a mero tiolo esemplficativo, 3 righe. Aggiungere righe in base alla numerosità delle voci di spesa che si intende sostenere, provvedendo a estendere la formule e verificare che funzionino corretamente (importo=valore *quantità; subtotali=somma delle voci della tipologie di costo)</t>
  </si>
  <si>
    <t>I controlli riguardano:
- Licenze software: non possono superare il 10% del totale dei costi diretti;
- Servizi di consulenza o equivalenti : non possono superare il 20% del totale dei costi diretti;
- Acquisto scorte, semilavorati e consumabili: non possono superare il 10% del totale dei costi diretti;
- Opere edili, murarie e impiantistiche : non possono superare il 20% del totale dei costi diretti.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</si>
</sst>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 &quot;€&quot;"/>
    <numFmt numFmtId="165" formatCode="#,##0.00\ [$€-410]"/>
  </numFmts>
  <fonts count="37">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sz val="11"/>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i/>
      <sz val="12"/>
      <color theme="3"/>
      <name val="Calibri"/>
      <family val="2"/>
      <scheme val="minor"/>
    </font>
    <font>
      <i/>
      <sz val="12"/>
      <color theme="1"/>
      <name val="Calibri"/>
      <family val="2"/>
      <scheme val="minor"/>
    </font>
    <font>
      <i/>
      <sz val="12"/>
      <color rgb="FFFF0000"/>
      <name val="Calibri"/>
      <family val="2"/>
      <scheme val="minor"/>
    </font>
    <font>
      <sz val="12"/>
      <name val="Calibri"/>
      <family val="2"/>
      <scheme val="minor"/>
    </font>
    <font>
      <i/>
      <sz val="12"/>
      <name val="Calibri"/>
      <family val="2"/>
      <scheme val="minor"/>
    </font>
    <font>
      <b/>
      <sz val="14"/>
      <name val="Calibri"/>
      <family val="2"/>
      <scheme val="minor"/>
    </font>
    <font>
      <b/>
      <sz val="14"/>
      <color theme="0"/>
      <name val="Calibri"/>
      <family val="2"/>
      <scheme val="minor"/>
    </font>
    <font>
      <b/>
      <sz val="12"/>
      <color theme="0"/>
      <name val="Calibri"/>
      <family val="2"/>
      <scheme val="minor"/>
    </font>
    <font>
      <b/>
      <sz val="16"/>
      <color theme="1"/>
      <name val="Calibri"/>
      <family val="2"/>
      <scheme val="minor"/>
    </font>
    <font>
      <b/>
      <sz val="20"/>
      <color theme="1"/>
      <name val="Calibri"/>
      <family val="2"/>
      <scheme val="minor"/>
    </font>
    <font>
      <b/>
      <sz val="11"/>
      <color rgb="FFC00000"/>
      <name val="Calibri"/>
      <family val="2"/>
      <scheme val="minor"/>
    </font>
    <font>
      <b/>
      <sz val="14"/>
      <color rgb="FFC00000"/>
      <name val="Calibri"/>
      <family val="2"/>
      <scheme val="minor"/>
    </font>
    <font>
      <sz val="12"/>
      <color rgb="FFC00000"/>
      <name val="Calibri"/>
      <family val="2"/>
      <scheme val="minor"/>
    </font>
    <font>
      <b/>
      <i/>
      <sz val="14"/>
      <name val="Calibri"/>
      <family val="2"/>
      <scheme val="minor"/>
    </font>
    <font>
      <b/>
      <i/>
      <sz val="14"/>
      <color theme="1"/>
      <name val="Calibri"/>
      <family val="2"/>
      <scheme val="minor"/>
    </font>
    <font>
      <sz val="14"/>
      <color theme="1"/>
      <name val="Calibri"/>
      <family val="2"/>
      <scheme val="minor"/>
    </font>
    <font>
      <sz val="11"/>
      <color rgb="FFC00000"/>
      <name val="Calibri"/>
      <family val="2"/>
      <scheme val="minor"/>
    </font>
    <font>
      <b/>
      <i/>
      <sz val="12"/>
      <color theme="3"/>
      <name val="Calibri"/>
      <family val="2"/>
      <scheme val="minor"/>
    </font>
    <font>
      <i/>
      <sz val="12"/>
      <color theme="6" tint="-0.249977111117893"/>
      <name val="Calibri (Corpo)_x0000_"/>
    </font>
    <font>
      <i/>
      <sz val="12"/>
      <color theme="6" tint="-0.499984740745262"/>
      <name val="Calibri (Corpo)_x0000_"/>
    </font>
    <font>
      <b/>
      <sz val="11"/>
      <color theme="1"/>
      <name val="Symbol"/>
      <family val="1"/>
      <charset val="2"/>
    </font>
    <font>
      <b/>
      <sz val="11"/>
      <name val="Calibri"/>
      <family val="2"/>
      <scheme val="minor"/>
    </font>
    <font>
      <sz val="11"/>
      <name val="Calibri"/>
      <family val="2"/>
      <scheme val="minor"/>
    </font>
    <font>
      <b/>
      <i/>
      <sz val="12"/>
      <name val="Calibri"/>
      <family val="2"/>
      <scheme val="minor"/>
    </font>
    <font>
      <b/>
      <i/>
      <sz val="12"/>
      <color theme="1"/>
      <name val="Calibri"/>
      <family val="2"/>
      <scheme val="minor"/>
    </font>
    <font>
      <b/>
      <i/>
      <sz val="16"/>
      <name val="Calibri"/>
      <family val="2"/>
      <scheme val="minor"/>
    </font>
    <font>
      <b/>
      <sz val="24"/>
      <color rgb="FFFF0000"/>
      <name val="Calibri"/>
      <family val="2"/>
      <scheme val="minor"/>
    </font>
  </fonts>
  <fills count="11">
    <fill>
      <patternFill patternType="none"/>
    </fill>
    <fill>
      <patternFill patternType="gray125"/>
    </fill>
    <fill>
      <patternFill patternType="solid">
        <fgColor theme="0" tint="-0.34998626667073579"/>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gray125">
        <bgColor theme="3" tint="0.79995117038483843"/>
      </patternFill>
    </fill>
    <fill>
      <patternFill patternType="solid">
        <fgColor rgb="FFC00000"/>
        <bgColor indexed="64"/>
      </patternFill>
    </fill>
    <fill>
      <patternFill patternType="solid">
        <fgColor theme="0" tint="-0.499984740745262"/>
        <bgColor indexed="64"/>
      </patternFill>
    </fill>
    <fill>
      <patternFill patternType="solid">
        <fgColor theme="2"/>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double">
        <color rgb="FFC00000"/>
      </left>
      <right/>
      <top style="double">
        <color rgb="FFC00000"/>
      </top>
      <bottom style="double">
        <color rgb="FFC00000"/>
      </bottom>
      <diagonal/>
    </border>
    <border>
      <left/>
      <right/>
      <top style="double">
        <color rgb="FFC00000"/>
      </top>
      <bottom style="double">
        <color rgb="FFC00000"/>
      </bottom>
      <diagonal/>
    </border>
    <border>
      <left/>
      <right style="double">
        <color rgb="FFC00000"/>
      </right>
      <top style="double">
        <color rgb="FFC00000"/>
      </top>
      <bottom style="double">
        <color rgb="FFC00000"/>
      </bottom>
      <diagonal/>
    </border>
    <border>
      <left/>
      <right/>
      <top/>
      <bottom style="thin">
        <color indexed="64"/>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style="thin">
        <color indexed="64"/>
      </right>
      <top/>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bottom/>
      <diagonal/>
    </border>
  </borders>
  <cellStyleXfs count="3">
    <xf numFmtId="0" fontId="0" fillId="0" borderId="0"/>
    <xf numFmtId="9" fontId="5" fillId="0" borderId="0" applyFont="0" applyFill="0" applyBorder="0" applyAlignment="0" applyProtection="0"/>
    <xf numFmtId="43" fontId="5" fillId="0" borderId="0" applyFont="0" applyFill="0" applyBorder="0" applyAlignment="0" applyProtection="0"/>
  </cellStyleXfs>
  <cellXfs count="126">
    <xf numFmtId="0" fontId="0" fillId="0" borderId="0" xfId="0"/>
    <xf numFmtId="0" fontId="6" fillId="0" borderId="0" xfId="0" applyFont="1" applyAlignment="1">
      <alignment horizontal="left" vertical="center"/>
    </xf>
    <xf numFmtId="0" fontId="7" fillId="0" borderId="0" xfId="0" applyFont="1"/>
    <xf numFmtId="164" fontId="7" fillId="0" borderId="1" xfId="0" applyNumberFormat="1" applyFont="1" applyBorder="1" applyAlignment="1">
      <alignment vertical="center"/>
    </xf>
    <xf numFmtId="0" fontId="0" fillId="0" borderId="0" xfId="0" applyAlignment="1">
      <alignment vertical="center"/>
    </xf>
    <xf numFmtId="0" fontId="11" fillId="0" borderId="0" xfId="0" applyFont="1"/>
    <xf numFmtId="0" fontId="6" fillId="0" borderId="0" xfId="0" applyFont="1" applyAlignment="1">
      <alignment horizontal="left" vertical="center"/>
    </xf>
    <xf numFmtId="0" fontId="18" fillId="0" borderId="0" xfId="0" applyFont="1" applyAlignment="1">
      <alignment horizontal="left" vertical="center"/>
    </xf>
    <xf numFmtId="0" fontId="24" fillId="0" borderId="0" xfId="0" applyFont="1" applyAlignment="1">
      <alignment horizontal="left" vertical="center"/>
    </xf>
    <xf numFmtId="0" fontId="24" fillId="0" borderId="0" xfId="0" applyFont="1" applyAlignment="1">
      <alignment horizontal="center" vertical="center"/>
    </xf>
    <xf numFmtId="0" fontId="25" fillId="0" borderId="0" xfId="0" applyFont="1"/>
    <xf numFmtId="164" fontId="7" fillId="0" borderId="1" xfId="0" applyNumberFormat="1" applyFont="1" applyBorder="1" applyAlignment="1">
      <alignment horizontal="right" vertical="center"/>
    </xf>
    <xf numFmtId="164" fontId="8" fillId="0" borderId="1" xfId="0" applyNumberFormat="1" applyFont="1" applyBorder="1" applyAlignment="1">
      <alignment vertical="center"/>
    </xf>
    <xf numFmtId="164" fontId="8" fillId="0" borderId="1" xfId="0" applyNumberFormat="1" applyFont="1" applyFill="1" applyBorder="1" applyAlignment="1">
      <alignment vertical="center"/>
    </xf>
    <xf numFmtId="0" fontId="6" fillId="0" borderId="0" xfId="0" applyFont="1" applyAlignment="1">
      <alignment vertical="center" wrapText="1"/>
    </xf>
    <xf numFmtId="0" fontId="14" fillId="0" borderId="1" xfId="0" applyFont="1" applyBorder="1" applyAlignment="1">
      <alignment vertical="center" wrapText="1"/>
    </xf>
    <xf numFmtId="0" fontId="11" fillId="0" borderId="0" xfId="0" applyFont="1" applyAlignment="1">
      <alignment wrapText="1"/>
    </xf>
    <xf numFmtId="0" fontId="0" fillId="0" borderId="0" xfId="0" applyAlignment="1">
      <alignment vertical="center" wrapText="1"/>
    </xf>
    <xf numFmtId="0" fontId="0" fillId="0" borderId="0" xfId="0" applyAlignment="1">
      <alignment wrapText="1"/>
    </xf>
    <xf numFmtId="0" fontId="7" fillId="0" borderId="0" xfId="0" applyFont="1" applyAlignment="1">
      <alignment wrapText="1"/>
    </xf>
    <xf numFmtId="0" fontId="8" fillId="5" borderId="1" xfId="0" applyFont="1" applyFill="1" applyBorder="1" applyAlignment="1">
      <alignment vertical="center" wrapText="1"/>
    </xf>
    <xf numFmtId="164" fontId="8" fillId="5" borderId="1" xfId="0" applyNumberFormat="1" applyFont="1" applyFill="1" applyBorder="1" applyAlignment="1">
      <alignment vertical="center"/>
    </xf>
    <xf numFmtId="0" fontId="4" fillId="0" borderId="0" xfId="0" applyFont="1" applyAlignment="1">
      <alignment vertical="center"/>
    </xf>
    <xf numFmtId="0" fontId="8"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7" fillId="4" borderId="2" xfId="0" applyFont="1" applyFill="1" applyBorder="1" applyAlignment="1">
      <alignment vertical="center"/>
    </xf>
    <xf numFmtId="0" fontId="9" fillId="2" borderId="1" xfId="0" applyFont="1" applyFill="1" applyBorder="1" applyAlignment="1">
      <alignment vertical="center" wrapText="1"/>
    </xf>
    <xf numFmtId="9" fontId="17" fillId="7" borderId="1" xfId="1" applyFont="1" applyFill="1" applyBorder="1" applyAlignment="1">
      <alignment vertical="center"/>
    </xf>
    <xf numFmtId="0" fontId="2" fillId="0" borderId="6" xfId="0" applyFont="1" applyBorder="1" applyAlignment="1">
      <alignment horizontal="left" vertical="center"/>
    </xf>
    <xf numFmtId="0" fontId="2" fillId="0" borderId="1" xfId="0" applyFont="1" applyBorder="1" applyAlignment="1">
      <alignment vertical="center" wrapText="1"/>
    </xf>
    <xf numFmtId="0" fontId="8" fillId="9" borderId="1" xfId="0" applyFont="1" applyFill="1" applyBorder="1" applyAlignment="1">
      <alignment vertical="center" wrapText="1"/>
    </xf>
    <xf numFmtId="164" fontId="8" fillId="9" borderId="1" xfId="0" applyNumberFormat="1" applyFont="1" applyFill="1" applyBorder="1" applyAlignment="1">
      <alignment vertical="center"/>
    </xf>
    <xf numFmtId="0" fontId="11" fillId="0" borderId="1" xfId="0" applyFont="1" applyBorder="1" applyAlignment="1">
      <alignment vertical="center" wrapText="1"/>
    </xf>
    <xf numFmtId="0" fontId="2" fillId="0" borderId="1" xfId="0" applyFont="1" applyFill="1" applyBorder="1" applyAlignment="1">
      <alignment vertical="center" wrapText="1"/>
    </xf>
    <xf numFmtId="164" fontId="15" fillId="2" borderId="1" xfId="0" applyNumberFormat="1" applyFont="1" applyFill="1" applyBorder="1" applyAlignment="1">
      <alignment horizontal="center" vertical="center"/>
    </xf>
    <xf numFmtId="0" fontId="8" fillId="0" borderId="14" xfId="0" applyFont="1" applyBorder="1" applyAlignment="1">
      <alignment horizontal="center" vertical="center"/>
    </xf>
    <xf numFmtId="0" fontId="15"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4" fillId="0" borderId="0" xfId="0" applyFont="1"/>
    <xf numFmtId="43" fontId="11" fillId="4" borderId="1" xfId="2" applyFont="1" applyFill="1" applyBorder="1" applyAlignment="1">
      <alignment vertical="center"/>
    </xf>
    <xf numFmtId="43" fontId="11" fillId="4" borderId="1" xfId="2" applyFont="1" applyFill="1" applyBorder="1" applyAlignment="1">
      <alignment horizontal="center" vertical="center"/>
    </xf>
    <xf numFmtId="43" fontId="12" fillId="4" borderId="1" xfId="2" applyFont="1" applyFill="1" applyBorder="1" applyAlignment="1">
      <alignment horizontal="center" vertical="center"/>
    </xf>
    <xf numFmtId="43" fontId="11" fillId="4" borderId="2" xfId="2" applyFont="1" applyFill="1" applyBorder="1" applyAlignment="1">
      <alignment vertical="center"/>
    </xf>
    <xf numFmtId="43" fontId="11" fillId="4" borderId="3" xfId="2" applyFont="1" applyFill="1" applyBorder="1" applyAlignment="1">
      <alignment vertical="center"/>
    </xf>
    <xf numFmtId="0" fontId="30" fillId="0" borderId="0" xfId="0" applyFont="1" applyAlignment="1">
      <alignment vertical="center"/>
    </xf>
    <xf numFmtId="43" fontId="12" fillId="4" borderId="1" xfId="2" applyFont="1" applyFill="1" applyBorder="1" applyAlignment="1">
      <alignment vertical="center"/>
    </xf>
    <xf numFmtId="43" fontId="12" fillId="4" borderId="2" xfId="2" applyFont="1" applyFill="1" applyBorder="1" applyAlignment="1">
      <alignment vertical="center"/>
    </xf>
    <xf numFmtId="43" fontId="11" fillId="4" borderId="7" xfId="2" applyFont="1" applyFill="1" applyBorder="1" applyAlignment="1">
      <alignment horizontal="center" vertical="center"/>
    </xf>
    <xf numFmtId="43" fontId="11" fillId="4" borderId="7" xfId="2" applyFont="1" applyFill="1" applyBorder="1" applyAlignment="1">
      <alignment vertical="center"/>
    </xf>
    <xf numFmtId="0" fontId="31" fillId="10" borderId="1" xfId="0" applyFont="1" applyFill="1" applyBorder="1" applyAlignment="1">
      <alignment horizontal="center" vertical="center"/>
    </xf>
    <xf numFmtId="0" fontId="0" fillId="0" borderId="0" xfId="0" applyFill="1"/>
    <xf numFmtId="0" fontId="6" fillId="0" borderId="0" xfId="0" applyFont="1" applyFill="1" applyAlignment="1">
      <alignment horizontal="left" vertical="center"/>
    </xf>
    <xf numFmtId="0" fontId="0" fillId="0" borderId="0" xfId="0" applyFill="1" applyAlignment="1">
      <alignment vertical="center"/>
    </xf>
    <xf numFmtId="0" fontId="32" fillId="0" borderId="0" xfId="0" applyFont="1"/>
    <xf numFmtId="0" fontId="15" fillId="0" borderId="0" xfId="0" applyFont="1" applyAlignment="1">
      <alignment horizontal="left" vertical="center"/>
    </xf>
    <xf numFmtId="0" fontId="32" fillId="0" borderId="0" xfId="0" applyFont="1" applyAlignment="1">
      <alignment vertical="center"/>
    </xf>
    <xf numFmtId="165" fontId="14" fillId="0" borderId="1" xfId="0" applyNumberFormat="1" applyFont="1" applyBorder="1" applyAlignment="1">
      <alignment vertical="center"/>
    </xf>
    <xf numFmtId="165" fontId="14" fillId="0" borderId="1" xfId="0" applyNumberFormat="1" applyFont="1" applyFill="1" applyBorder="1" applyAlignment="1">
      <alignment vertical="center"/>
    </xf>
    <xf numFmtId="165" fontId="33" fillId="5" borderId="1" xfId="0" applyNumberFormat="1" applyFont="1" applyFill="1" applyBorder="1" applyAlignment="1">
      <alignment vertical="center"/>
    </xf>
    <xf numFmtId="0" fontId="8" fillId="9" borderId="5" xfId="0" applyFont="1" applyFill="1" applyBorder="1" applyAlignment="1">
      <alignment horizontal="right" vertical="center"/>
    </xf>
    <xf numFmtId="0" fontId="4" fillId="0" borderId="0" xfId="0" applyFont="1" applyAlignment="1">
      <alignment vertical="center" wrapText="1"/>
    </xf>
    <xf numFmtId="0" fontId="8" fillId="9" borderId="1" xfId="0" applyFont="1" applyFill="1" applyBorder="1" applyAlignment="1">
      <alignment horizontal="right" vertical="center"/>
    </xf>
    <xf numFmtId="0" fontId="18" fillId="3" borderId="1" xfId="0" applyFont="1" applyFill="1" applyBorder="1" applyAlignment="1">
      <alignment vertical="center"/>
    </xf>
    <xf numFmtId="0" fontId="18" fillId="0" borderId="0" xfId="0" applyFont="1" applyAlignment="1">
      <alignment vertical="center"/>
    </xf>
    <xf numFmtId="0" fontId="18" fillId="0" borderId="0" xfId="0" applyFont="1" applyFill="1" applyAlignment="1">
      <alignment horizontal="left" vertical="center"/>
    </xf>
    <xf numFmtId="165" fontId="35" fillId="3" borderId="1" xfId="0" applyNumberFormat="1" applyFont="1" applyFill="1" applyBorder="1" applyAlignment="1">
      <alignment vertical="center"/>
    </xf>
    <xf numFmtId="0" fontId="18" fillId="0" borderId="0" xfId="0" applyFont="1" applyAlignment="1">
      <alignment vertical="center" wrapText="1"/>
    </xf>
    <xf numFmtId="0" fontId="1" fillId="0" borderId="1" xfId="0" applyFont="1" applyBorder="1" applyAlignment="1">
      <alignment vertical="center" wrapText="1"/>
    </xf>
    <xf numFmtId="0" fontId="13" fillId="0" borderId="2"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7" xfId="0" applyFont="1" applyBorder="1" applyAlignment="1">
      <alignment horizontal="left" vertical="center" wrapText="1"/>
    </xf>
    <xf numFmtId="0" fontId="3" fillId="0" borderId="3" xfId="0" applyFont="1" applyBorder="1" applyAlignment="1">
      <alignment horizontal="left" vertical="center" wrapText="1"/>
    </xf>
    <xf numFmtId="0" fontId="7" fillId="0" borderId="2" xfId="0" applyFont="1" applyBorder="1" applyAlignment="1">
      <alignment horizontal="left" vertical="center"/>
    </xf>
    <xf numFmtId="0" fontId="7" fillId="0" borderId="7" xfId="0" applyFont="1" applyBorder="1" applyAlignment="1">
      <alignment horizontal="left" vertical="center"/>
    </xf>
    <xf numFmtId="0" fontId="7" fillId="0" borderId="3" xfId="0" applyFont="1" applyBorder="1" applyAlignment="1">
      <alignment horizontal="left" vertical="center"/>
    </xf>
    <xf numFmtId="0" fontId="1" fillId="0" borderId="2" xfId="0" applyFont="1" applyBorder="1" applyAlignment="1">
      <alignment horizontal="left" vertical="center" wrapText="1"/>
    </xf>
    <xf numFmtId="0" fontId="7" fillId="0" borderId="7" xfId="0" applyFont="1" applyBorder="1" applyAlignment="1">
      <alignment horizontal="left" vertical="center" wrapText="1"/>
    </xf>
    <xf numFmtId="0" fontId="7" fillId="0" borderId="3" xfId="0" applyFont="1" applyBorder="1" applyAlignment="1">
      <alignment horizontal="left"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19" fillId="0" borderId="2" xfId="0" applyFont="1" applyBorder="1" applyAlignment="1">
      <alignment horizontal="center" vertical="center"/>
    </xf>
    <xf numFmtId="0" fontId="19" fillId="0" borderId="7" xfId="0" applyFont="1" applyBorder="1" applyAlignment="1">
      <alignment horizontal="center" vertical="center"/>
    </xf>
    <xf numFmtId="0" fontId="19" fillId="0" borderId="3" xfId="0" applyFont="1" applyBorder="1" applyAlignment="1">
      <alignment horizontal="center"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1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18" fillId="6" borderId="2" xfId="0" applyFont="1" applyFill="1" applyBorder="1" applyAlignment="1">
      <alignment horizontal="center" vertical="center"/>
    </xf>
    <xf numFmtId="0" fontId="18" fillId="6" borderId="7" xfId="0" applyFont="1" applyFill="1" applyBorder="1" applyAlignment="1">
      <alignment horizontal="center" vertical="center"/>
    </xf>
    <xf numFmtId="0" fontId="18" fillId="6" borderId="3" xfId="0" applyFont="1" applyFill="1" applyBorder="1" applyAlignment="1">
      <alignment horizontal="center" vertical="center"/>
    </xf>
    <xf numFmtId="43" fontId="34" fillId="9" borderId="2" xfId="2" applyFont="1" applyFill="1" applyBorder="1" applyAlignment="1">
      <alignment horizontal="center" vertical="center"/>
    </xf>
    <xf numFmtId="43" fontId="34" fillId="9" borderId="7" xfId="2" applyFont="1" applyFill="1" applyBorder="1" applyAlignment="1">
      <alignment horizontal="center" vertical="center"/>
    </xf>
    <xf numFmtId="43" fontId="34" fillId="9" borderId="3" xfId="2" applyFont="1" applyFill="1" applyBorder="1" applyAlignment="1">
      <alignment horizontal="center" vertical="center"/>
    </xf>
    <xf numFmtId="0" fontId="2"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2"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8" fillId="0" borderId="14" xfId="0" applyFont="1" applyBorder="1" applyAlignment="1">
      <alignment horizontal="center" vertical="center"/>
    </xf>
    <xf numFmtId="0" fontId="36" fillId="0" borderId="14" xfId="0" applyFont="1" applyBorder="1" applyAlignment="1">
      <alignment horizontal="center" vertical="center"/>
    </xf>
    <xf numFmtId="0" fontId="36" fillId="0" borderId="5" xfId="0" applyFont="1" applyBorder="1" applyAlignment="1">
      <alignment horizontal="center" vertical="center"/>
    </xf>
    <xf numFmtId="0" fontId="36" fillId="0" borderId="17" xfId="0" applyFont="1" applyBorder="1" applyAlignment="1">
      <alignment horizontal="center" vertical="center"/>
    </xf>
    <xf numFmtId="0" fontId="23" fillId="0" borderId="11" xfId="0" applyFont="1" applyBorder="1" applyAlignment="1">
      <alignment horizontal="left" vertical="center"/>
    </xf>
    <xf numFmtId="0" fontId="23" fillId="0" borderId="0" xfId="0" applyFont="1" applyBorder="1" applyAlignment="1">
      <alignment horizontal="left" vertical="center"/>
    </xf>
    <xf numFmtId="0" fontId="15" fillId="2" borderId="1" xfId="0" applyFont="1" applyFill="1" applyBorder="1" applyAlignment="1">
      <alignment horizontal="center" vertical="center" wrapText="1"/>
    </xf>
    <xf numFmtId="0" fontId="0" fillId="0" borderId="15" xfId="0" applyBorder="1" applyAlignment="1">
      <alignment horizontal="left" wrapText="1"/>
    </xf>
    <xf numFmtId="0" fontId="0" fillId="0" borderId="16" xfId="0" applyBorder="1" applyAlignment="1">
      <alignment horizontal="left" wrapText="1"/>
    </xf>
    <xf numFmtId="0" fontId="14" fillId="0" borderId="0" xfId="0" applyFont="1" applyAlignment="1">
      <alignment horizontal="left" vertical="center"/>
    </xf>
    <xf numFmtId="0" fontId="16" fillId="8" borderId="1" xfId="0" applyFont="1" applyFill="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36" fillId="0" borderId="0" xfId="0" applyFont="1" applyBorder="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left" vertical="center"/>
    </xf>
  </cellXfs>
  <cellStyles count="3">
    <cellStyle name="Migliaia" xfId="2" builtinId="3"/>
    <cellStyle name="Normale" xfId="0" builtinId="0"/>
    <cellStyle name="Percentuale" xfId="1" builtinId="5"/>
  </cellStyles>
  <dxfs count="16">
    <dxf>
      <font>
        <color rgb="FF9C5700"/>
      </font>
      <fill>
        <patternFill>
          <bgColor rgb="FFFFEB9C"/>
        </patternFill>
      </fill>
    </dxf>
    <dxf>
      <fill>
        <patternFill>
          <bgColor rgb="FFFF0000"/>
        </patternFill>
      </fill>
    </dxf>
    <dxf>
      <font>
        <color rgb="FF9C5700"/>
      </font>
      <fill>
        <patternFill>
          <bgColor rgb="FFFFEB9C"/>
        </patternFill>
      </fill>
    </dxf>
    <dxf>
      <font>
        <color rgb="FF9C5700"/>
      </font>
      <fill>
        <patternFill>
          <bgColor rgb="FFFFEB9C"/>
        </patternFill>
      </fill>
    </dxf>
    <dxf>
      <fill>
        <patternFill>
          <bgColor rgb="FFFFC7CE"/>
        </patternFill>
      </fill>
    </dxf>
    <dxf>
      <fill>
        <patternFill>
          <bgColor rgb="FFFF0000"/>
        </patternFill>
      </fill>
    </dxf>
    <dxf>
      <font>
        <color rgb="FF9C5700"/>
      </font>
      <fill>
        <patternFill>
          <bgColor rgb="FFFFEB9C"/>
        </patternFill>
      </fill>
    </dxf>
    <dxf>
      <fill>
        <patternFill>
          <bgColor rgb="FFFFC7CE"/>
        </patternFill>
      </fill>
    </dxf>
    <dxf>
      <fill>
        <patternFill>
          <bgColor rgb="FFFF0000"/>
        </patternFill>
      </fill>
    </dxf>
    <dxf>
      <font>
        <color rgb="FF9C5700"/>
      </font>
      <fill>
        <patternFill>
          <bgColor rgb="FFFFEB9C"/>
        </patternFill>
      </fill>
    </dxf>
    <dxf>
      <fill>
        <patternFill>
          <bgColor rgb="FFFFC7CE"/>
        </patternFill>
      </fill>
    </dxf>
    <dxf>
      <fill>
        <patternFill>
          <bgColor rgb="FFFF0000"/>
        </patternFill>
      </fill>
    </dxf>
    <dxf>
      <font>
        <color rgb="FF9C5700"/>
      </font>
      <fill>
        <patternFill>
          <bgColor rgb="FFFFEB9C"/>
        </patternFill>
      </fill>
    </dxf>
    <dxf>
      <fill>
        <patternFill>
          <bgColor rgb="FFFFC7CE"/>
        </patternFill>
      </fill>
    </dxf>
    <dxf>
      <fill>
        <patternFill>
          <bgColor rgb="FFFF0000"/>
        </patternFill>
      </fill>
    </dxf>
    <dxf>
      <numFmt numFmtId="14" formatCode="0.00%"/>
      <fill>
        <patternFill>
          <bgColor rgb="FF92D050"/>
        </patternFill>
      </fill>
    </dxf>
  </dxfs>
  <tableStyles count="0" defaultTableStyle="TableStyleMedium2" defaultPivotStyle="PivotStyleLight16"/>
  <colors>
    <mruColors>
      <color rgb="FFFF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698505</xdr:colOff>
      <xdr:row>1</xdr:row>
      <xdr:rowOff>21167</xdr:rowOff>
    </xdr:from>
    <xdr:to>
      <xdr:col>6</xdr:col>
      <xdr:colOff>926682</xdr:colOff>
      <xdr:row>2</xdr:row>
      <xdr:rowOff>79375</xdr:rowOff>
    </xdr:to>
    <xdr:pic>
      <xdr:nvPicPr>
        <xdr:cNvPr id="2" name="Immagine 1" descr="Apice">
          <a:extLst>
            <a:ext uri="{FF2B5EF4-FFF2-40B4-BE49-F238E27FC236}">
              <a16:creationId xmlns:a16="http://schemas.microsoft.com/office/drawing/2014/main" id="{059DE6FE-9A66-8F4D-8377-74185B1E297C}"/>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845" t="36975" r="11051"/>
        <a:stretch/>
      </xdr:blipFill>
      <xdr:spPr bwMode="auto">
        <a:xfrm>
          <a:off x="8001005" y="211667"/>
          <a:ext cx="5731510" cy="71437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1832428</xdr:colOff>
      <xdr:row>1</xdr:row>
      <xdr:rowOff>36286</xdr:rowOff>
    </xdr:from>
    <xdr:to>
      <xdr:col>2</xdr:col>
      <xdr:colOff>1486081</xdr:colOff>
      <xdr:row>2</xdr:row>
      <xdr:rowOff>97518</xdr:rowOff>
    </xdr:to>
    <xdr:pic>
      <xdr:nvPicPr>
        <xdr:cNvPr id="2" name="Immagine 1" descr="Apice">
          <a:extLst>
            <a:ext uri="{FF2B5EF4-FFF2-40B4-BE49-F238E27FC236}">
              <a16:creationId xmlns:a16="http://schemas.microsoft.com/office/drawing/2014/main" id="{DED5E3C5-066D-9F4B-8BAC-6356FC2A9D91}"/>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845" t="36975" r="11051"/>
        <a:stretch/>
      </xdr:blipFill>
      <xdr:spPr bwMode="auto">
        <a:xfrm>
          <a:off x="2503714" y="235857"/>
          <a:ext cx="5731510" cy="71437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71"/>
  <sheetViews>
    <sheetView showGridLines="0" topLeftCell="C46" zoomScale="60" zoomScaleNormal="60" workbookViewId="0">
      <selection activeCell="K58" sqref="K58"/>
    </sheetView>
  </sheetViews>
  <sheetFormatPr defaultColWidth="8.81640625" defaultRowHeight="14.5"/>
  <cols>
    <col min="2" max="2" width="18.6328125" customWidth="1"/>
    <col min="3" max="3" width="64.6328125" customWidth="1"/>
    <col min="4" max="4" width="3.6328125" customWidth="1"/>
    <col min="5" max="5" width="45.36328125" customWidth="1"/>
    <col min="6" max="6" width="27" customWidth="1"/>
    <col min="7" max="7" width="19" customWidth="1"/>
    <col min="8" max="8" width="13.81640625" customWidth="1"/>
    <col min="9" max="9" width="3.6328125" style="51" customWidth="1"/>
    <col min="10" max="10" width="30.453125" style="54" customWidth="1"/>
    <col min="11" max="11" width="22.453125" customWidth="1"/>
    <col min="12" max="12" width="18.36328125" style="18" customWidth="1"/>
    <col min="13" max="13" width="8.81640625" style="39"/>
  </cols>
  <sheetData>
    <row r="1" spans="2:13" ht="15" customHeight="1"/>
    <row r="2" spans="2:13" ht="52.5" customHeight="1">
      <c r="B2" s="111"/>
      <c r="C2" s="112"/>
      <c r="D2" s="112"/>
      <c r="E2" s="112"/>
      <c r="F2" s="112"/>
      <c r="G2" s="112"/>
      <c r="H2" s="112"/>
      <c r="I2" s="112"/>
      <c r="J2" s="113"/>
    </row>
    <row r="3" spans="2:13" ht="15" customHeight="1"/>
    <row r="4" spans="2:13" ht="15" customHeight="1"/>
    <row r="5" spans="2:13" ht="62" customHeight="1">
      <c r="B5" s="93" t="s">
        <v>52</v>
      </c>
      <c r="C5" s="94"/>
      <c r="D5" s="94"/>
      <c r="E5" s="94"/>
      <c r="F5" s="94"/>
      <c r="G5" s="94"/>
      <c r="H5" s="94"/>
      <c r="I5" s="94"/>
      <c r="J5" s="94"/>
      <c r="K5" s="94"/>
      <c r="L5" s="94"/>
      <c r="M5" s="95"/>
    </row>
    <row r="6" spans="2:13">
      <c r="D6" s="18"/>
      <c r="I6"/>
      <c r="J6"/>
      <c r="L6"/>
      <c r="M6"/>
    </row>
    <row r="7" spans="2:13" ht="26" customHeight="1">
      <c r="B7" s="90" t="s">
        <v>49</v>
      </c>
      <c r="C7" s="91"/>
      <c r="D7" s="91"/>
      <c r="E7" s="91"/>
      <c r="F7" s="91"/>
      <c r="G7" s="91"/>
      <c r="H7" s="91"/>
      <c r="I7" s="91"/>
      <c r="J7" s="91"/>
      <c r="K7" s="91"/>
      <c r="L7" s="91"/>
      <c r="M7" s="92"/>
    </row>
    <row r="8" spans="2:13" ht="15" customHeight="1"/>
    <row r="9" spans="2:13" ht="40.5" customHeight="1">
      <c r="B9" s="87" t="s">
        <v>54</v>
      </c>
      <c r="C9" s="88"/>
      <c r="D9" s="88"/>
      <c r="E9" s="88"/>
      <c r="F9" s="88"/>
      <c r="G9" s="88"/>
      <c r="H9" s="88"/>
      <c r="I9" s="88"/>
      <c r="J9" s="88"/>
      <c r="K9" s="88"/>
      <c r="L9" s="88"/>
      <c r="M9" s="89"/>
    </row>
    <row r="10" spans="2:13" ht="8.25" customHeight="1" thickBot="1">
      <c r="B10" s="7"/>
      <c r="C10" s="7"/>
      <c r="D10" s="7"/>
      <c r="E10" s="7"/>
      <c r="F10" s="6"/>
      <c r="G10" s="6"/>
      <c r="H10" s="6"/>
      <c r="I10" s="52"/>
      <c r="J10" s="55"/>
    </row>
    <row r="11" spans="2:13" ht="51" customHeight="1" thickTop="1" thickBot="1">
      <c r="B11" s="84" t="s">
        <v>15</v>
      </c>
      <c r="C11" s="85"/>
      <c r="D11" s="85"/>
      <c r="E11" s="85"/>
      <c r="F11" s="85"/>
      <c r="G11" s="85"/>
      <c r="H11" s="85"/>
      <c r="I11" s="85"/>
      <c r="J11" s="85"/>
      <c r="K11" s="85"/>
      <c r="L11" s="85"/>
      <c r="M11" s="86"/>
    </row>
    <row r="12" spans="2:13" ht="15" customHeight="1" thickTop="1"/>
    <row r="13" spans="2:13" ht="15" customHeight="1"/>
    <row r="14" spans="2:13" ht="29.25" customHeight="1">
      <c r="B14" s="114" t="s">
        <v>10</v>
      </c>
      <c r="C14" s="115"/>
      <c r="D14" s="8"/>
      <c r="E14" s="9"/>
      <c r="F14" s="10"/>
      <c r="G14" s="6"/>
      <c r="H14" s="6"/>
      <c r="I14" s="52"/>
      <c r="J14" s="55"/>
    </row>
    <row r="15" spans="2:13" ht="53.25" customHeight="1">
      <c r="B15" s="68" t="s">
        <v>30</v>
      </c>
      <c r="C15" s="81" t="s">
        <v>56</v>
      </c>
      <c r="D15" s="82"/>
      <c r="E15" s="82"/>
      <c r="F15" s="82"/>
      <c r="G15" s="82"/>
      <c r="H15" s="82"/>
      <c r="I15" s="82"/>
      <c r="J15" s="82"/>
      <c r="K15" s="82"/>
      <c r="L15" s="82"/>
      <c r="M15" s="83"/>
    </row>
    <row r="16" spans="2:13" ht="42.75" customHeight="1">
      <c r="B16" s="25" t="s">
        <v>11</v>
      </c>
      <c r="C16" s="78" t="s">
        <v>13</v>
      </c>
      <c r="D16" s="79"/>
      <c r="E16" s="79"/>
      <c r="F16" s="79"/>
      <c r="G16" s="79"/>
      <c r="H16" s="79"/>
      <c r="I16" s="79"/>
      <c r="J16" s="79"/>
      <c r="K16" s="79"/>
      <c r="L16" s="79"/>
      <c r="M16" s="80"/>
    </row>
    <row r="17" spans="2:13" ht="38.25" customHeight="1">
      <c r="B17" s="26" t="s">
        <v>2</v>
      </c>
      <c r="C17" s="75" t="s">
        <v>16</v>
      </c>
      <c r="D17" s="76"/>
      <c r="E17" s="76"/>
      <c r="F17" s="76"/>
      <c r="G17" s="76"/>
      <c r="H17" s="76"/>
      <c r="I17" s="76"/>
      <c r="J17" s="76"/>
      <c r="K17" s="76"/>
      <c r="L17" s="76"/>
      <c r="M17" s="77"/>
    </row>
    <row r="18" spans="2:13" ht="46.5" customHeight="1">
      <c r="B18" s="26" t="s">
        <v>8</v>
      </c>
      <c r="C18" s="75" t="s">
        <v>17</v>
      </c>
      <c r="D18" s="76"/>
      <c r="E18" s="76"/>
      <c r="F18" s="76"/>
      <c r="G18" s="76"/>
      <c r="H18" s="76"/>
      <c r="I18" s="76"/>
      <c r="J18" s="76"/>
      <c r="K18" s="76"/>
      <c r="L18" s="76"/>
      <c r="M18" s="77"/>
    </row>
    <row r="19" spans="2:13" ht="44.25" customHeight="1">
      <c r="B19" s="26" t="s">
        <v>0</v>
      </c>
      <c r="C19" s="75" t="s">
        <v>18</v>
      </c>
      <c r="D19" s="76"/>
      <c r="E19" s="76"/>
      <c r="F19" s="76"/>
      <c r="G19" s="76"/>
      <c r="H19" s="76"/>
      <c r="I19" s="76"/>
      <c r="J19" s="76"/>
      <c r="K19" s="76"/>
      <c r="L19" s="76"/>
      <c r="M19" s="77"/>
    </row>
    <row r="20" spans="2:13" ht="44.25" customHeight="1">
      <c r="B20" s="26" t="s">
        <v>9</v>
      </c>
      <c r="C20" s="72" t="s">
        <v>12</v>
      </c>
      <c r="D20" s="73"/>
      <c r="E20" s="73"/>
      <c r="F20" s="73"/>
      <c r="G20" s="73"/>
      <c r="H20" s="73"/>
      <c r="I20" s="73"/>
      <c r="J20" s="73"/>
      <c r="K20" s="73"/>
      <c r="L20" s="73"/>
      <c r="M20" s="74"/>
    </row>
    <row r="21" spans="2:13" ht="108.5" customHeight="1">
      <c r="B21" s="27" t="s">
        <v>6</v>
      </c>
      <c r="C21" s="69" t="s">
        <v>57</v>
      </c>
      <c r="D21" s="70"/>
      <c r="E21" s="70"/>
      <c r="F21" s="70"/>
      <c r="G21" s="70"/>
      <c r="H21" s="70"/>
      <c r="I21" s="70"/>
      <c r="J21" s="70"/>
      <c r="K21" s="70"/>
      <c r="L21" s="70"/>
      <c r="M21" s="71"/>
    </row>
    <row r="22" spans="2:13" s="4" customFormat="1" ht="32.25" customHeight="1">
      <c r="I22" s="52"/>
      <c r="J22" s="56"/>
      <c r="L22" s="17"/>
      <c r="M22" s="22"/>
    </row>
    <row r="23" spans="2:13" s="4" customFormat="1" ht="24" customHeight="1">
      <c r="C23" s="96" t="s">
        <v>31</v>
      </c>
      <c r="E23" s="96" t="s">
        <v>32</v>
      </c>
      <c r="F23" s="97" t="s">
        <v>1</v>
      </c>
      <c r="G23" s="97"/>
      <c r="H23" s="116" t="s">
        <v>0</v>
      </c>
      <c r="I23" s="52"/>
      <c r="J23" s="37" t="s">
        <v>7</v>
      </c>
      <c r="K23" s="96" t="s">
        <v>40</v>
      </c>
      <c r="L23" s="96"/>
      <c r="M23" s="96"/>
    </row>
    <row r="24" spans="2:13" s="4" customFormat="1" ht="24.75" customHeight="1">
      <c r="C24" s="96"/>
      <c r="E24" s="96"/>
      <c r="F24" s="38" t="s">
        <v>5</v>
      </c>
      <c r="G24" s="38" t="s">
        <v>3</v>
      </c>
      <c r="H24" s="116"/>
      <c r="I24" s="52"/>
      <c r="J24" s="36" t="s">
        <v>4</v>
      </c>
      <c r="L24" s="17"/>
      <c r="M24" s="22"/>
    </row>
    <row r="25" spans="2:13" s="4" customFormat="1" ht="30" customHeight="1">
      <c r="B25" s="110"/>
      <c r="C25" s="107" t="s">
        <v>24</v>
      </c>
      <c r="E25" s="40"/>
      <c r="F25" s="41"/>
      <c r="G25" s="40"/>
      <c r="H25" s="40"/>
      <c r="I25" s="52"/>
      <c r="J25" s="57">
        <f>G25*H25</f>
        <v>0</v>
      </c>
      <c r="L25" s="17"/>
      <c r="M25" s="22"/>
    </row>
    <row r="26" spans="2:13" s="4" customFormat="1" ht="30" customHeight="1">
      <c r="B26" s="110"/>
      <c r="C26" s="108"/>
      <c r="E26" s="40"/>
      <c r="F26" s="41"/>
      <c r="G26" s="40"/>
      <c r="H26" s="40"/>
      <c r="I26" s="52"/>
      <c r="J26" s="57">
        <f>G26*H26</f>
        <v>0</v>
      </c>
      <c r="L26" s="17"/>
      <c r="M26" s="22"/>
    </row>
    <row r="27" spans="2:13" s="4" customFormat="1" ht="30" customHeight="1">
      <c r="B27" s="110"/>
      <c r="C27" s="109"/>
      <c r="E27" s="40"/>
      <c r="F27" s="41"/>
      <c r="G27" s="40"/>
      <c r="H27" s="40"/>
      <c r="I27" s="52"/>
      <c r="J27" s="57">
        <f t="shared" ref="J27:J31" si="0">G27*H27</f>
        <v>0</v>
      </c>
      <c r="L27" s="17"/>
      <c r="M27" s="22"/>
    </row>
    <row r="28" spans="2:13" s="22" customFormat="1" ht="47.5" customHeight="1">
      <c r="B28" s="110"/>
      <c r="C28" s="60" t="s">
        <v>46</v>
      </c>
      <c r="E28" s="101"/>
      <c r="F28" s="102"/>
      <c r="G28" s="102"/>
      <c r="H28" s="103"/>
      <c r="I28" s="52"/>
      <c r="J28" s="59">
        <f>SUM(J25:J27)</f>
        <v>0</v>
      </c>
      <c r="L28" s="61"/>
    </row>
    <row r="29" spans="2:13" s="4" customFormat="1" ht="30" customHeight="1">
      <c r="B29" s="110"/>
      <c r="C29" s="107" t="s">
        <v>23</v>
      </c>
      <c r="E29" s="40"/>
      <c r="F29" s="42"/>
      <c r="G29" s="40"/>
      <c r="H29" s="40"/>
      <c r="I29" s="52"/>
      <c r="J29" s="57">
        <f t="shared" si="0"/>
        <v>0</v>
      </c>
      <c r="L29" s="17"/>
      <c r="M29" s="22"/>
    </row>
    <row r="30" spans="2:13" s="4" customFormat="1" ht="30" customHeight="1">
      <c r="B30" s="110"/>
      <c r="C30" s="108"/>
      <c r="E30" s="43"/>
      <c r="F30" s="42"/>
      <c r="G30" s="40"/>
      <c r="H30" s="40"/>
      <c r="I30" s="52"/>
      <c r="J30" s="57">
        <f t="shared" si="0"/>
        <v>0</v>
      </c>
      <c r="L30" s="17"/>
      <c r="M30" s="22"/>
    </row>
    <row r="31" spans="2:13" s="4" customFormat="1" ht="30" customHeight="1">
      <c r="B31" s="110"/>
      <c r="C31" s="109"/>
      <c r="E31" s="43"/>
      <c r="F31" s="42"/>
      <c r="G31" s="40"/>
      <c r="H31" s="44"/>
      <c r="I31" s="52"/>
      <c r="J31" s="57">
        <f t="shared" si="0"/>
        <v>0</v>
      </c>
      <c r="L31" s="17"/>
      <c r="M31" s="22"/>
    </row>
    <row r="32" spans="2:13" s="22" customFormat="1" ht="47.5" customHeight="1">
      <c r="B32" s="35"/>
      <c r="C32" s="60" t="s">
        <v>47</v>
      </c>
      <c r="E32" s="101"/>
      <c r="F32" s="102"/>
      <c r="G32" s="102"/>
      <c r="H32" s="103"/>
      <c r="I32" s="52"/>
      <c r="J32" s="59">
        <f>SUM(J29:J31)</f>
        <v>0</v>
      </c>
      <c r="L32" s="61"/>
    </row>
    <row r="33" spans="2:13" s="4" customFormat="1" ht="30" customHeight="1">
      <c r="B33" s="110"/>
      <c r="C33" s="107" t="s">
        <v>22</v>
      </c>
      <c r="E33" s="40"/>
      <c r="F33" s="41"/>
      <c r="G33" s="40"/>
      <c r="H33" s="40"/>
      <c r="I33" s="52"/>
      <c r="J33" s="57">
        <f>G33*H33</f>
        <v>0</v>
      </c>
      <c r="L33" s="17"/>
      <c r="M33" s="22"/>
    </row>
    <row r="34" spans="2:13" s="4" customFormat="1" ht="30" customHeight="1">
      <c r="B34" s="110"/>
      <c r="C34" s="108"/>
      <c r="E34" s="40"/>
      <c r="F34" s="41"/>
      <c r="G34" s="40"/>
      <c r="H34" s="44"/>
      <c r="I34" s="52"/>
      <c r="J34" s="57">
        <f t="shared" ref="J34:J35" si="1">G34*H34</f>
        <v>0</v>
      </c>
      <c r="L34" s="17"/>
      <c r="M34" s="22"/>
    </row>
    <row r="35" spans="2:13" s="4" customFormat="1" ht="30" customHeight="1">
      <c r="B35" s="110"/>
      <c r="C35" s="109"/>
      <c r="E35" s="40"/>
      <c r="F35" s="41"/>
      <c r="G35" s="40"/>
      <c r="H35" s="44"/>
      <c r="I35" s="52"/>
      <c r="J35" s="57">
        <f t="shared" si="1"/>
        <v>0</v>
      </c>
      <c r="L35" s="17"/>
      <c r="M35" s="22"/>
    </row>
    <row r="36" spans="2:13" s="22" customFormat="1" ht="47.5" customHeight="1">
      <c r="B36" s="110"/>
      <c r="C36" s="60" t="s">
        <v>45</v>
      </c>
      <c r="E36" s="101"/>
      <c r="F36" s="102"/>
      <c r="G36" s="102"/>
      <c r="H36" s="103"/>
      <c r="I36" s="52"/>
      <c r="J36" s="59">
        <f>SUM(J33:J35)</f>
        <v>0</v>
      </c>
      <c r="L36" s="61"/>
    </row>
    <row r="37" spans="2:13" s="4" customFormat="1" ht="30" customHeight="1">
      <c r="B37" s="110"/>
      <c r="C37" s="107" t="s">
        <v>21</v>
      </c>
      <c r="E37" s="40"/>
      <c r="F37" s="41"/>
      <c r="G37" s="40"/>
      <c r="H37" s="40"/>
      <c r="I37" s="52"/>
      <c r="J37" s="58">
        <f>G37*H37</f>
        <v>0</v>
      </c>
      <c r="L37" s="17"/>
      <c r="M37" s="22"/>
    </row>
    <row r="38" spans="2:13" s="4" customFormat="1" ht="30" customHeight="1">
      <c r="B38" s="110"/>
      <c r="C38" s="108"/>
      <c r="E38" s="40"/>
      <c r="F38" s="41"/>
      <c r="G38" s="40"/>
      <c r="H38" s="40"/>
      <c r="I38" s="52"/>
      <c r="J38" s="58">
        <f t="shared" ref="J38:J55" si="2">G38*H38</f>
        <v>0</v>
      </c>
      <c r="L38" s="17"/>
      <c r="M38" s="22"/>
    </row>
    <row r="39" spans="2:13" s="4" customFormat="1" ht="30" customHeight="1">
      <c r="B39" s="110"/>
      <c r="C39" s="109"/>
      <c r="E39" s="40"/>
      <c r="F39" s="41"/>
      <c r="G39" s="40"/>
      <c r="H39" s="40"/>
      <c r="I39" s="52"/>
      <c r="J39" s="58">
        <f t="shared" si="2"/>
        <v>0</v>
      </c>
      <c r="L39" s="17"/>
      <c r="M39" s="22"/>
    </row>
    <row r="40" spans="2:13" s="22" customFormat="1" ht="47.5" customHeight="1">
      <c r="B40" s="110"/>
      <c r="C40" s="60" t="s">
        <v>48</v>
      </c>
      <c r="E40" s="101"/>
      <c r="F40" s="102"/>
      <c r="G40" s="102"/>
      <c r="H40" s="103"/>
      <c r="I40" s="52"/>
      <c r="J40" s="59">
        <f>SUM(J37:J39)</f>
        <v>0</v>
      </c>
      <c r="K40" s="34">
        <f>10%*J58</f>
        <v>0</v>
      </c>
      <c r="L40" s="36" t="s">
        <v>44</v>
      </c>
      <c r="M40" s="50" t="b">
        <f>J40&lt;=K40</f>
        <v>1</v>
      </c>
    </row>
    <row r="41" spans="2:13" s="4" customFormat="1" ht="30" customHeight="1">
      <c r="B41" s="110"/>
      <c r="C41" s="107" t="s">
        <v>20</v>
      </c>
      <c r="E41" s="40"/>
      <c r="F41" s="41"/>
      <c r="G41" s="40"/>
      <c r="H41" s="40"/>
      <c r="I41" s="52"/>
      <c r="J41" s="57">
        <f t="shared" si="2"/>
        <v>0</v>
      </c>
      <c r="L41" s="17"/>
      <c r="M41" s="22"/>
    </row>
    <row r="42" spans="2:13" s="4" customFormat="1" ht="30" customHeight="1">
      <c r="B42" s="110"/>
      <c r="C42" s="108"/>
      <c r="E42" s="40"/>
      <c r="F42" s="41"/>
      <c r="G42" s="40"/>
      <c r="H42" s="40"/>
      <c r="I42" s="52"/>
      <c r="J42" s="57">
        <f t="shared" si="2"/>
        <v>0</v>
      </c>
      <c r="L42" s="17"/>
      <c r="M42" s="22"/>
    </row>
    <row r="43" spans="2:13" s="4" customFormat="1" ht="30" customHeight="1">
      <c r="B43" s="110"/>
      <c r="C43" s="109"/>
      <c r="E43" s="40"/>
      <c r="F43" s="41"/>
      <c r="G43" s="40"/>
      <c r="H43" s="40"/>
      <c r="I43" s="52"/>
      <c r="J43" s="57">
        <f t="shared" si="2"/>
        <v>0</v>
      </c>
      <c r="L43" s="17"/>
      <c r="M43" s="22"/>
    </row>
    <row r="44" spans="2:13" s="22" customFormat="1" ht="46.5" customHeight="1">
      <c r="B44" s="110"/>
      <c r="C44" s="60" t="s">
        <v>41</v>
      </c>
      <c r="E44" s="101"/>
      <c r="F44" s="102"/>
      <c r="G44" s="102"/>
      <c r="H44" s="103"/>
      <c r="I44" s="52"/>
      <c r="J44" s="59">
        <f>SUM(J41:J43)</f>
        <v>0</v>
      </c>
      <c r="K44" s="34">
        <f>20%*J58</f>
        <v>0</v>
      </c>
      <c r="L44" s="36" t="s">
        <v>53</v>
      </c>
      <c r="M44" s="50" t="b">
        <f>J44&lt;=K44</f>
        <v>1</v>
      </c>
    </row>
    <row r="45" spans="2:13" s="4" customFormat="1" ht="30" customHeight="1">
      <c r="B45" s="110"/>
      <c r="C45" s="104" t="s">
        <v>25</v>
      </c>
      <c r="E45" s="40"/>
      <c r="F45" s="41"/>
      <c r="G45" s="40"/>
      <c r="H45" s="40"/>
      <c r="I45" s="52"/>
      <c r="J45" s="57">
        <f t="shared" si="2"/>
        <v>0</v>
      </c>
      <c r="L45" s="17"/>
      <c r="M45" s="22"/>
    </row>
    <row r="46" spans="2:13" s="4" customFormat="1" ht="30" customHeight="1">
      <c r="B46" s="110"/>
      <c r="C46" s="105"/>
      <c r="E46" s="40"/>
      <c r="F46" s="41"/>
      <c r="G46" s="40"/>
      <c r="H46" s="44"/>
      <c r="I46" s="52"/>
      <c r="J46" s="57">
        <f t="shared" si="2"/>
        <v>0</v>
      </c>
      <c r="L46" s="17"/>
      <c r="M46" s="22"/>
    </row>
    <row r="47" spans="2:13" s="4" customFormat="1" ht="30" customHeight="1">
      <c r="B47" s="110"/>
      <c r="C47" s="106"/>
      <c r="E47" s="40"/>
      <c r="F47" s="41"/>
      <c r="G47" s="40"/>
      <c r="H47" s="44"/>
      <c r="I47" s="52"/>
      <c r="J47" s="57">
        <f t="shared" si="2"/>
        <v>0</v>
      </c>
      <c r="L47" s="17"/>
      <c r="M47" s="22"/>
    </row>
    <row r="48" spans="2:13" s="22" customFormat="1" ht="49" customHeight="1">
      <c r="B48" s="110"/>
      <c r="C48" s="60" t="s">
        <v>42</v>
      </c>
      <c r="E48" s="101"/>
      <c r="F48" s="102"/>
      <c r="G48" s="102"/>
      <c r="H48" s="103"/>
      <c r="I48" s="52"/>
      <c r="J48" s="59">
        <f>SUM(J45:J47)</f>
        <v>0</v>
      </c>
      <c r="L48" s="61"/>
    </row>
    <row r="49" spans="2:13" s="4" customFormat="1" ht="30" customHeight="1">
      <c r="B49" s="110"/>
      <c r="C49" s="107" t="s">
        <v>26</v>
      </c>
      <c r="E49" s="40"/>
      <c r="F49" s="41"/>
      <c r="G49" s="40"/>
      <c r="H49" s="44"/>
      <c r="I49" s="52"/>
      <c r="J49" s="58">
        <f t="shared" si="2"/>
        <v>0</v>
      </c>
      <c r="L49" s="17"/>
      <c r="M49" s="22"/>
    </row>
    <row r="50" spans="2:13" s="4" customFormat="1" ht="30" customHeight="1">
      <c r="B50" s="110"/>
      <c r="C50" s="108"/>
      <c r="E50" s="40"/>
      <c r="F50" s="41"/>
      <c r="G50" s="40"/>
      <c r="H50" s="44"/>
      <c r="I50" s="52"/>
      <c r="J50" s="58">
        <f t="shared" si="2"/>
        <v>0</v>
      </c>
      <c r="L50" s="17"/>
      <c r="M50" s="22"/>
    </row>
    <row r="51" spans="2:13" s="4" customFormat="1" ht="30" customHeight="1">
      <c r="B51" s="110"/>
      <c r="C51" s="109"/>
      <c r="E51" s="40"/>
      <c r="F51" s="41"/>
      <c r="G51" s="40"/>
      <c r="H51" s="44"/>
      <c r="I51" s="52"/>
      <c r="J51" s="58">
        <f t="shared" si="2"/>
        <v>0</v>
      </c>
      <c r="L51" s="17"/>
      <c r="M51" s="22"/>
    </row>
    <row r="52" spans="2:13" s="22" customFormat="1" ht="49" customHeight="1">
      <c r="B52" s="110"/>
      <c r="C52" s="60" t="s">
        <v>50</v>
      </c>
      <c r="E52" s="101"/>
      <c r="F52" s="102"/>
      <c r="G52" s="102"/>
      <c r="H52" s="103"/>
      <c r="I52" s="52"/>
      <c r="J52" s="59">
        <f>SUM(J49:J51)</f>
        <v>0</v>
      </c>
      <c r="K52" s="34">
        <f>10%*J58</f>
        <v>0</v>
      </c>
      <c r="L52" s="36" t="s">
        <v>44</v>
      </c>
      <c r="M52" s="50" t="b">
        <f>J52&lt;=K52</f>
        <v>1</v>
      </c>
    </row>
    <row r="53" spans="2:13" s="4" customFormat="1" ht="30" customHeight="1">
      <c r="B53" s="110"/>
      <c r="C53" s="107" t="s">
        <v>27</v>
      </c>
      <c r="E53" s="40"/>
      <c r="F53" s="41"/>
      <c r="G53" s="40"/>
      <c r="H53" s="44"/>
      <c r="I53" s="52"/>
      <c r="J53" s="58">
        <f t="shared" si="2"/>
        <v>0</v>
      </c>
      <c r="L53" s="17"/>
      <c r="M53" s="45"/>
    </row>
    <row r="54" spans="2:13" s="4" customFormat="1" ht="30" customHeight="1">
      <c r="B54" s="110"/>
      <c r="C54" s="108"/>
      <c r="E54" s="40"/>
      <c r="F54" s="41"/>
      <c r="G54" s="40"/>
      <c r="H54" s="44"/>
      <c r="I54" s="52"/>
      <c r="J54" s="58">
        <f t="shared" si="2"/>
        <v>0</v>
      </c>
      <c r="L54" s="17"/>
      <c r="M54" s="22"/>
    </row>
    <row r="55" spans="2:13" s="4" customFormat="1" ht="30" customHeight="1">
      <c r="B55" s="110"/>
      <c r="C55" s="109"/>
      <c r="E55" s="46"/>
      <c r="F55" s="41"/>
      <c r="G55" s="40"/>
      <c r="H55" s="40"/>
      <c r="I55" s="52"/>
      <c r="J55" s="58">
        <f t="shared" si="2"/>
        <v>0</v>
      </c>
      <c r="L55" s="17"/>
      <c r="M55" s="22"/>
    </row>
    <row r="56" spans="2:13" s="22" customFormat="1" ht="49" customHeight="1">
      <c r="B56" s="110"/>
      <c r="C56" s="62" t="s">
        <v>43</v>
      </c>
      <c r="E56" s="101"/>
      <c r="F56" s="102"/>
      <c r="G56" s="102"/>
      <c r="H56" s="103"/>
      <c r="I56" s="52"/>
      <c r="J56" s="59">
        <f>SUM(J53:J55)</f>
        <v>0</v>
      </c>
      <c r="K56" s="34">
        <f>20%*J58</f>
        <v>0</v>
      </c>
      <c r="L56" s="36" t="s">
        <v>53</v>
      </c>
      <c r="M56" s="50" t="b">
        <f>J56&lt;=K56</f>
        <v>1</v>
      </c>
    </row>
    <row r="57" spans="2:13" s="4" customFormat="1" ht="30" customHeight="1">
      <c r="B57" s="110"/>
      <c r="C57" s="28" t="s">
        <v>28</v>
      </c>
      <c r="E57" s="47"/>
      <c r="F57" s="48"/>
      <c r="G57" s="49"/>
      <c r="H57" s="44"/>
      <c r="I57" s="52"/>
      <c r="J57" s="57"/>
      <c r="L57" s="17"/>
      <c r="M57" s="22"/>
    </row>
    <row r="58" spans="2:13" s="64" customFormat="1" ht="46.5" customHeight="1">
      <c r="B58" s="110"/>
      <c r="C58" s="63" t="s">
        <v>19</v>
      </c>
      <c r="E58" s="98"/>
      <c r="F58" s="99"/>
      <c r="G58" s="99"/>
      <c r="H58" s="100"/>
      <c r="I58" s="65"/>
      <c r="J58" s="66">
        <f>J57+J56+J52+J48+J44+J40+J36+J32+J28</f>
        <v>0</v>
      </c>
      <c r="L58" s="67"/>
    </row>
    <row r="59" spans="2:13" s="4" customFormat="1">
      <c r="I59" s="53"/>
      <c r="J59" s="56"/>
      <c r="L59" s="17"/>
      <c r="M59" s="22"/>
    </row>
    <row r="60" spans="2:13" s="4" customFormat="1">
      <c r="I60" s="53"/>
      <c r="J60" s="56"/>
      <c r="L60" s="17"/>
      <c r="M60" s="22"/>
    </row>
    <row r="71" spans="10:10">
      <c r="J71" s="54">
        <v>0</v>
      </c>
    </row>
  </sheetData>
  <mergeCells count="37">
    <mergeCell ref="B2:J2"/>
    <mergeCell ref="K23:M23"/>
    <mergeCell ref="B14:C14"/>
    <mergeCell ref="H23:H24"/>
    <mergeCell ref="B33:B58"/>
    <mergeCell ref="B25:B31"/>
    <mergeCell ref="C25:C27"/>
    <mergeCell ref="C29:C31"/>
    <mergeCell ref="C33:C35"/>
    <mergeCell ref="C37:C39"/>
    <mergeCell ref="C41:C43"/>
    <mergeCell ref="B5:M5"/>
    <mergeCell ref="C23:C24"/>
    <mergeCell ref="E23:E24"/>
    <mergeCell ref="F23:G23"/>
    <mergeCell ref="E58:H58"/>
    <mergeCell ref="E40:H40"/>
    <mergeCell ref="C45:C47"/>
    <mergeCell ref="C49:C51"/>
    <mergeCell ref="C53:C55"/>
    <mergeCell ref="E44:H44"/>
    <mergeCell ref="E52:H52"/>
    <mergeCell ref="E56:H56"/>
    <mergeCell ref="E48:H48"/>
    <mergeCell ref="E36:H36"/>
    <mergeCell ref="E32:H32"/>
    <mergeCell ref="E28:H28"/>
    <mergeCell ref="C16:M16"/>
    <mergeCell ref="C15:M15"/>
    <mergeCell ref="B11:M11"/>
    <mergeCell ref="B9:M9"/>
    <mergeCell ref="B7:M7"/>
    <mergeCell ref="C21:M21"/>
    <mergeCell ref="C20:M20"/>
    <mergeCell ref="C19:M19"/>
    <mergeCell ref="C18:M18"/>
    <mergeCell ref="C17:M17"/>
  </mergeCells>
  <conditionalFormatting sqref="B21">
    <cfRule type="cellIs" dxfId="15" priority="47" operator="lessThanOrEqual">
      <formula>25000</formula>
    </cfRule>
  </conditionalFormatting>
  <conditionalFormatting sqref="M40">
    <cfRule type="cellIs" dxfId="14" priority="16" operator="equal">
      <formula>FALSE</formula>
    </cfRule>
    <cfRule type="cellIs" dxfId="13" priority="17" operator="equal">
      <formula>FALSE</formula>
    </cfRule>
    <cfRule type="cellIs" dxfId="12" priority="18" operator="equal">
      <formula>TRUE</formula>
    </cfRule>
  </conditionalFormatting>
  <conditionalFormatting sqref="M44">
    <cfRule type="cellIs" dxfId="11" priority="13" operator="equal">
      <formula>FALSE</formula>
    </cfRule>
    <cfRule type="cellIs" dxfId="10" priority="14" operator="equal">
      <formula>FALSE</formula>
    </cfRule>
    <cfRule type="cellIs" dxfId="9" priority="15" operator="equal">
      <formula>TRUE</formula>
    </cfRule>
  </conditionalFormatting>
  <conditionalFormatting sqref="M52">
    <cfRule type="cellIs" dxfId="8" priority="10" operator="equal">
      <formula>FALSE</formula>
    </cfRule>
    <cfRule type="cellIs" dxfId="7" priority="11" operator="equal">
      <formula>FALSE</formula>
    </cfRule>
    <cfRule type="cellIs" dxfId="6" priority="12" operator="equal">
      <formula>TRUE</formula>
    </cfRule>
  </conditionalFormatting>
  <conditionalFormatting sqref="M56">
    <cfRule type="cellIs" dxfId="5" priority="7" operator="equal">
      <formula>FALSE</formula>
    </cfRule>
    <cfRule type="cellIs" dxfId="4" priority="8" operator="equal">
      <formula>FALSE</formula>
    </cfRule>
    <cfRule type="cellIs" dxfId="3" priority="9" operator="equal">
      <formula>TRUE</formula>
    </cfRule>
  </conditionalFormatting>
  <pageMargins left="0.7" right="0.7" top="0.75" bottom="0.75" header="0.3" footer="0.3"/>
  <pageSetup paperSize="8" scale="41"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D56"/>
  <sheetViews>
    <sheetView showGridLines="0" tabSelected="1" topLeftCell="A13" zoomScale="70" zoomScaleNormal="70" workbookViewId="0">
      <selection activeCell="G27" sqref="G27"/>
    </sheetView>
  </sheetViews>
  <sheetFormatPr defaultColWidth="8.81640625" defaultRowHeight="14.5"/>
  <cols>
    <col min="2" max="2" width="79.81640625" style="18" customWidth="1"/>
    <col min="3" max="3" width="38.81640625" customWidth="1"/>
  </cols>
  <sheetData>
    <row r="2" spans="2:4" ht="52.5" customHeight="1">
      <c r="B2" s="123"/>
      <c r="C2" s="123"/>
      <c r="D2" s="39"/>
    </row>
    <row r="3" spans="2:4" ht="15" customHeight="1">
      <c r="B3"/>
      <c r="D3" s="39"/>
    </row>
    <row r="4" spans="2:4" ht="15" customHeight="1">
      <c r="B4"/>
      <c r="D4" s="39"/>
    </row>
    <row r="5" spans="2:4" ht="62" customHeight="1">
      <c r="B5" s="93" t="s">
        <v>52</v>
      </c>
      <c r="C5" s="95"/>
    </row>
    <row r="6" spans="2:4">
      <c r="B6"/>
    </row>
    <row r="7" spans="2:4" ht="18.5">
      <c r="B7" s="124" t="s">
        <v>49</v>
      </c>
      <c r="C7" s="125"/>
    </row>
    <row r="8" spans="2:4" ht="15" thickBot="1"/>
    <row r="9" spans="2:4" ht="27" thickTop="1" thickBot="1">
      <c r="B9" s="121" t="s">
        <v>29</v>
      </c>
      <c r="C9" s="122"/>
    </row>
    <row r="10" spans="2:4" ht="19.5" thickTop="1" thickBot="1">
      <c r="B10" s="14"/>
      <c r="C10" s="6"/>
    </row>
    <row r="11" spans="2:4" ht="54" customHeight="1" thickTop="1" thickBot="1">
      <c r="B11" s="84" t="s">
        <v>55</v>
      </c>
      <c r="C11" s="86"/>
    </row>
    <row r="12" spans="2:4" ht="16" thickTop="1">
      <c r="B12" s="119"/>
      <c r="C12" s="119"/>
    </row>
    <row r="13" spans="2:4" ht="18.5">
      <c r="B13" s="14"/>
      <c r="C13" s="1"/>
    </row>
    <row r="14" spans="2:4" ht="18.5">
      <c r="B14" s="120"/>
      <c r="C14" s="120"/>
    </row>
    <row r="15" spans="2:4" ht="25.5" customHeight="1">
      <c r="B15" s="23" t="s">
        <v>30</v>
      </c>
      <c r="C15" s="24" t="s">
        <v>51</v>
      </c>
    </row>
    <row r="16" spans="2:4" s="4" customFormat="1" ht="25" customHeight="1">
      <c r="B16" s="29" t="s">
        <v>24</v>
      </c>
      <c r="C16" s="3">
        <f>'1_PdC_Analitico'!J28</f>
        <v>0</v>
      </c>
    </row>
    <row r="17" spans="2:4" s="4" customFormat="1" ht="25" customHeight="1">
      <c r="B17" s="29" t="s">
        <v>23</v>
      </c>
      <c r="C17" s="3">
        <f>'1_PdC_Analitico'!J32</f>
        <v>0</v>
      </c>
    </row>
    <row r="18" spans="2:4" s="4" customFormat="1" ht="25" customHeight="1">
      <c r="B18" s="29" t="s">
        <v>22</v>
      </c>
      <c r="C18" s="11">
        <f>'1_PdC_Analitico'!J36</f>
        <v>0</v>
      </c>
    </row>
    <row r="19" spans="2:4" s="4" customFormat="1" ht="25" customHeight="1">
      <c r="B19" s="29" t="s">
        <v>21</v>
      </c>
      <c r="C19" s="11">
        <f>'1_PdC_Analitico'!J40</f>
        <v>0</v>
      </c>
    </row>
    <row r="20" spans="2:4" s="4" customFormat="1" ht="25" customHeight="1">
      <c r="B20" s="29" t="s">
        <v>20</v>
      </c>
      <c r="C20" s="11">
        <f>'1_PdC_Analitico'!J44</f>
        <v>0</v>
      </c>
    </row>
    <row r="21" spans="2:4" s="4" customFormat="1" ht="25" customHeight="1">
      <c r="B21" s="29" t="s">
        <v>25</v>
      </c>
      <c r="C21" s="3">
        <f>'1_PdC_Analitico'!J48</f>
        <v>0</v>
      </c>
    </row>
    <row r="22" spans="2:4" s="4" customFormat="1" ht="25" customHeight="1">
      <c r="B22" s="29" t="s">
        <v>26</v>
      </c>
      <c r="C22" s="3">
        <f>'1_PdC_Analitico'!J52</f>
        <v>0</v>
      </c>
    </row>
    <row r="23" spans="2:4" s="4" customFormat="1" ht="25" customHeight="1">
      <c r="B23" s="29" t="s">
        <v>27</v>
      </c>
      <c r="C23" s="3">
        <f>'1_PdC_Analitico'!J56</f>
        <v>0</v>
      </c>
    </row>
    <row r="24" spans="2:4" s="4" customFormat="1" ht="25" customHeight="1">
      <c r="B24" s="29" t="s">
        <v>28</v>
      </c>
      <c r="C24" s="3">
        <f>'1_PdC_Analitico'!J57</f>
        <v>0</v>
      </c>
    </row>
    <row r="25" spans="2:4" s="4" customFormat="1" ht="25" customHeight="1">
      <c r="B25" s="30" t="s">
        <v>33</v>
      </c>
      <c r="C25" s="31">
        <f>SUM(C16:C24)</f>
        <v>0</v>
      </c>
      <c r="D25" s="4" t="b">
        <f>C25='1_PdC_Analitico'!J58</f>
        <v>1</v>
      </c>
    </row>
    <row r="26" spans="2:4" s="4" customFormat="1" ht="25" customHeight="1">
      <c r="B26" s="32" t="s">
        <v>35</v>
      </c>
      <c r="C26" s="3">
        <f>C25*20%</f>
        <v>0</v>
      </c>
    </row>
    <row r="27" spans="2:4" s="4" customFormat="1" ht="25" customHeight="1">
      <c r="B27" s="15" t="s">
        <v>34</v>
      </c>
      <c r="C27" s="3">
        <f>C25*7%</f>
        <v>0</v>
      </c>
    </row>
    <row r="28" spans="2:4" s="22" customFormat="1" ht="36" customHeight="1">
      <c r="B28" s="20" t="s">
        <v>36</v>
      </c>
      <c r="C28" s="21">
        <f>C27+C26+C25</f>
        <v>0</v>
      </c>
    </row>
    <row r="29" spans="2:4" s="4" customFormat="1" ht="25" customHeight="1">
      <c r="B29" s="33" t="s">
        <v>37</v>
      </c>
      <c r="C29" s="12"/>
    </row>
    <row r="30" spans="2:4" s="4" customFormat="1" ht="25" customHeight="1">
      <c r="B30" s="33" t="s">
        <v>38</v>
      </c>
      <c r="C30" s="13"/>
    </row>
    <row r="31" spans="2:4" ht="15.5">
      <c r="B31" s="16" t="s">
        <v>14</v>
      </c>
      <c r="C31" s="5"/>
    </row>
    <row r="32" spans="2:4" ht="86" customHeight="1">
      <c r="B32" s="117" t="s">
        <v>39</v>
      </c>
      <c r="C32" s="118"/>
    </row>
    <row r="37" spans="2:3" s="4" customFormat="1" ht="20.25" customHeight="1">
      <c r="B37" s="17"/>
      <c r="C37"/>
    </row>
    <row r="38" spans="2:3" s="4" customFormat="1" ht="20.25" customHeight="1">
      <c r="B38" s="17"/>
    </row>
    <row r="39" spans="2:3" s="4" customFormat="1" ht="20.25" customHeight="1">
      <c r="B39" s="17"/>
    </row>
    <row r="40" spans="2:3" s="4" customFormat="1" ht="20.25" customHeight="1">
      <c r="B40" s="17"/>
    </row>
    <row r="41" spans="2:3" s="4" customFormat="1" ht="20.25" customHeight="1">
      <c r="B41" s="17"/>
    </row>
    <row r="42" spans="2:3">
      <c r="C42" s="4"/>
    </row>
    <row r="47" spans="2:3" ht="20.25" customHeight="1"/>
    <row r="48" spans="2:3" ht="20.25" customHeight="1"/>
    <row r="49" spans="2:3" ht="20.25" customHeight="1"/>
    <row r="50" spans="2:3" ht="20.25" customHeight="1"/>
    <row r="51" spans="2:3" ht="20.25" customHeight="1"/>
    <row r="52" spans="2:3" ht="75" customHeight="1"/>
    <row r="55" spans="2:3" ht="15.5">
      <c r="B55" s="19"/>
    </row>
    <row r="56" spans="2:3" ht="15.5">
      <c r="C56" s="2"/>
    </row>
  </sheetData>
  <mergeCells count="8">
    <mergeCell ref="B32:C32"/>
    <mergeCell ref="B12:C12"/>
    <mergeCell ref="B14:C14"/>
    <mergeCell ref="B9:C9"/>
    <mergeCell ref="B2:C2"/>
    <mergeCell ref="B5:C5"/>
    <mergeCell ref="B7:C7"/>
    <mergeCell ref="B11:C11"/>
  </mergeCells>
  <conditionalFormatting sqref="D25">
    <cfRule type="cellIs" dxfId="0" priority="2" operator="equal">
      <formula>TRUE</formula>
    </cfRule>
    <cfRule type="cellIs" dxfId="1" priority="1" operator="equal">
      <formula>FALSE</formula>
    </cfRule>
  </conditionalFormatting>
  <pageMargins left="0.7" right="0.7" top="0.75" bottom="0.75" header="0.3" footer="0.3"/>
  <pageSetup paperSize="9" scale="56"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1_PdC_Analitico</vt:lpstr>
      <vt:lpstr>2_PdC _Generale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rickyb</dc:creator>
  <cp:keywords/>
  <dc:description/>
  <cp:lastModifiedBy>rickyb</cp:lastModifiedBy>
  <cp:lastPrinted>2019-11-25T14:18:23Z</cp:lastPrinted>
  <dcterms:created xsi:type="dcterms:W3CDTF">2019-11-02T10:35:02Z</dcterms:created>
  <dcterms:modified xsi:type="dcterms:W3CDTF">2020-06-18T06:21:13Z</dcterms:modified>
  <cp:category/>
</cp:coreProperties>
</file>