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m-smb.comune.milano.local\Direzione\COORDINAMENTO\SERVIZIO SUPPORTO AI MUNICIPI\CAM E CAG\CAM\2023-2025\AVVISO Co-progettazione CAM e CAG comunali\DETERMINAZIONE APPROVAZIONE AVVISO\CARICATI AURIGA\"/>
    </mc:Choice>
  </mc:AlternateContent>
  <xr:revisionPtr revIDLastSave="0" documentId="13_ncr:1_{F9AA3AFA-5C7B-4564-ACAF-E3BEBA6FABCF}" xr6:coauthVersionLast="47" xr6:coauthVersionMax="47" xr10:uidLastSave="{00000000-0000-0000-0000-000000000000}"/>
  <bookViews>
    <workbookView xWindow="-120" yWindow="-120" windowWidth="29040" windowHeight="15840" xr2:uid="{00000000-000D-0000-FFFF-FFFF00000000}"/>
  </bookViews>
  <sheets>
    <sheet name="PIANO ECONOMICO"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 i="2" l="1"/>
  <c r="D23" i="2"/>
  <c r="D22" i="2"/>
  <c r="D21" i="2"/>
  <c r="E21" i="2" l="1"/>
  <c r="E22" i="2"/>
  <c r="E23" i="2"/>
  <c r="E24" i="2"/>
  <c r="D5" i="2" l="1"/>
  <c r="D6" i="2"/>
  <c r="D7" i="2"/>
  <c r="D8" i="2"/>
  <c r="D9" i="2"/>
  <c r="D10" i="2"/>
  <c r="D11" i="2"/>
  <c r="D12" i="2"/>
  <c r="D13" i="2"/>
  <c r="E13" i="2" l="1"/>
  <c r="E12" i="2"/>
  <c r="E11" i="2"/>
  <c r="E10" i="2"/>
  <c r="E9" i="2"/>
  <c r="E8" i="2"/>
  <c r="E7" i="2"/>
  <c r="E6" i="2"/>
  <c r="E5" i="2"/>
</calcChain>
</file>

<file path=xl/sharedStrings.xml><?xml version="1.0" encoding="utf-8"?>
<sst xmlns="http://schemas.openxmlformats.org/spreadsheetml/2006/main" count="30" uniqueCount="16">
  <si>
    <t>RISORSE ECONOMICHE COMPLESSIVE</t>
  </si>
  <si>
    <t>RISORSE MONETARIE (CONTRIBUTO)</t>
  </si>
  <si>
    <t>VALORIZZAZIONI COMPLESSIVE</t>
  </si>
  <si>
    <t>CONTRIBUTO MINIMO RICHIESTO</t>
  </si>
  <si>
    <t>COMUNE DI MILANO</t>
  </si>
  <si>
    <t>ENTE TERZO SETTORE</t>
  </si>
  <si>
    <t>RISORSE MONETARIE</t>
  </si>
  <si>
    <t>DI CUI</t>
  </si>
  <si>
    <t>MATERIALI (AMMORTAMENTO)</t>
  </si>
  <si>
    <t>PERSONALE AMMINISTRATIVO</t>
  </si>
  <si>
    <t>PERSONALE OPERATIVO</t>
  </si>
  <si>
    <t>Allegato A9 AVVISO</t>
  </si>
  <si>
    <t xml:space="preserve"> CAM</t>
  </si>
  <si>
    <t xml:space="preserve"> CAG GESTITI IN STRUTTURE COMUNALI</t>
  </si>
  <si>
    <t xml:space="preserve"> AMBITO</t>
  </si>
  <si>
    <t>N.B.: l'importo delle valorizzazioni complessive include il costo annuo del canone di locazione (calcolato sulla base del Bollettino Immobiliare secondo semestre 2023 alla voce corrispondente al valore minimo), le spese annue per le pulizie - gestite con appalto comunale - e il costo del personale comunale (solo per CAG Ambito 2: si tratta di n. 2 educatori a n. 36 ore/settimana, uno per ciascuno dei due CAG)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</si>
</sst>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1"/>
      <color theme="1"/>
      <name val="Calibri"/>
      <family val="2"/>
      <scheme val="minor"/>
    </font>
    <font>
      <sz val="10"/>
      <color theme="1"/>
      <name val="Calibri"/>
      <family val="2"/>
      <scheme val="minor"/>
    </font>
    <font>
      <b/>
      <sz val="10"/>
      <color theme="1"/>
      <name val="Calibri"/>
      <family val="2"/>
      <scheme val="minor"/>
    </font>
    <font>
      <i/>
      <sz val="11"/>
      <color theme="1"/>
      <name val="Calibri"/>
      <family val="2"/>
      <scheme val="minor"/>
    </font>
    <font>
      <b/>
      <i/>
      <sz val="11"/>
      <color theme="1"/>
      <name val="Calibri"/>
      <family val="2"/>
      <scheme val="minor"/>
    </font>
  </fonts>
  <fills count="6">
    <fill>
      <patternFill patternType="none"/>
    </fill>
    <fill>
      <patternFill patternType="gray125"/>
    </fill>
    <fill>
      <patternFill patternType="solid">
        <fgColor theme="4" tint="0.59999389629810485"/>
        <bgColor indexed="64"/>
      </patternFill>
    </fill>
    <fill>
      <patternFill patternType="solid">
        <fgColor theme="7" tint="0.59999389629810485"/>
        <bgColor indexed="64"/>
      </patternFill>
    </fill>
    <fill>
      <patternFill patternType="lightGray">
        <bgColor theme="7" tint="0.59999389629810485"/>
      </patternFill>
    </fill>
    <fill>
      <patternFill patternType="lightGray"/>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5" borderId="1" xfId="0" applyFont="1" applyFill="1" applyBorder="1" applyAlignment="1">
      <alignment horizontal="center" vertical="center" wrapText="1"/>
    </xf>
    <xf numFmtId="0" fontId="1" fillId="0" borderId="0" xfId="0" applyFont="1" applyAlignment="1">
      <alignment wrapText="1"/>
    </xf>
    <xf numFmtId="0" fontId="1" fillId="0" borderId="0" xfId="0" applyFont="1"/>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xf>
    <xf numFmtId="164" fontId="1" fillId="3"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0" xfId="0" applyFont="1"/>
    <xf numFmtId="0" fontId="4" fillId="0" borderId="0" xfId="0" applyFont="1"/>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6"/>
  <sheetViews>
    <sheetView tabSelected="1" topLeftCell="A10" zoomScale="110" zoomScaleNormal="110" workbookViewId="0">
      <selection activeCell="N26" sqref="N26"/>
    </sheetView>
  </sheetViews>
  <sheetFormatPr defaultRowHeight="15" x14ac:dyDescent="0.25"/>
  <cols>
    <col min="1" max="1" width="9.5703125" customWidth="1"/>
    <col min="2" max="2" width="12.7109375" customWidth="1"/>
    <col min="3" max="3" width="14.5703125" customWidth="1"/>
    <col min="4" max="4" width="12.140625" customWidth="1"/>
    <col min="5" max="5" width="11.5703125" customWidth="1"/>
    <col min="6" max="6" width="14.140625" customWidth="1"/>
    <col min="7" max="7" width="16" customWidth="1"/>
    <col min="8" max="8" width="3.7109375" customWidth="1"/>
    <col min="9" max="9" width="10.28515625" customWidth="1"/>
    <col min="10" max="10" width="15.140625" customWidth="1"/>
    <col min="11" max="11" width="18.5703125" customWidth="1"/>
    <col min="12" max="12" width="3.85546875" customWidth="1"/>
  </cols>
  <sheetData>
    <row r="1" spans="1:13" x14ac:dyDescent="0.25">
      <c r="A1" s="12" t="s">
        <v>11</v>
      </c>
    </row>
    <row r="2" spans="1:13" x14ac:dyDescent="0.25">
      <c r="A2" s="16" t="s">
        <v>12</v>
      </c>
      <c r="B2" s="16"/>
      <c r="C2" s="16"/>
      <c r="D2" s="16"/>
      <c r="E2" s="16"/>
      <c r="F2" s="16"/>
      <c r="G2" s="16"/>
      <c r="M2" s="11"/>
    </row>
    <row r="3" spans="1:13" ht="30" customHeight="1" x14ac:dyDescent="0.25">
      <c r="A3" s="1"/>
      <c r="B3" s="17" t="s">
        <v>4</v>
      </c>
      <c r="C3" s="17"/>
      <c r="D3" s="17"/>
      <c r="E3" s="18" t="s">
        <v>5</v>
      </c>
      <c r="F3" s="18"/>
      <c r="G3" s="18"/>
      <c r="H3" s="2"/>
      <c r="I3" s="2"/>
      <c r="J3" s="2"/>
      <c r="K3" s="3"/>
    </row>
    <row r="4" spans="1:13" ht="38.25" x14ac:dyDescent="0.25">
      <c r="A4" s="4" t="s">
        <v>14</v>
      </c>
      <c r="B4" s="5" t="s">
        <v>1</v>
      </c>
      <c r="C4" s="5" t="s">
        <v>2</v>
      </c>
      <c r="D4" s="5" t="s">
        <v>0</v>
      </c>
      <c r="E4" s="6" t="s">
        <v>3</v>
      </c>
      <c r="F4" s="6" t="s">
        <v>6</v>
      </c>
      <c r="G4" s="6" t="s">
        <v>2</v>
      </c>
      <c r="H4" s="10" t="s">
        <v>7</v>
      </c>
      <c r="I4" s="6" t="s">
        <v>10</v>
      </c>
      <c r="J4" s="6" t="s">
        <v>9</v>
      </c>
      <c r="K4" s="6" t="s">
        <v>8</v>
      </c>
    </row>
    <row r="5" spans="1:13" x14ac:dyDescent="0.25">
      <c r="A5" s="4">
        <v>1</v>
      </c>
      <c r="B5" s="7">
        <v>227320</v>
      </c>
      <c r="C5" s="7">
        <v>264784.03999999998</v>
      </c>
      <c r="D5" s="7">
        <f t="shared" ref="D5:D13" si="0">SUM(B5:C5)</f>
        <v>492104.04</v>
      </c>
      <c r="E5" s="8">
        <f>D5*10/100</f>
        <v>49210.403999999995</v>
      </c>
      <c r="F5" s="8"/>
      <c r="G5" s="8"/>
      <c r="H5" s="9"/>
      <c r="I5" s="6"/>
      <c r="J5" s="6"/>
      <c r="K5" s="6"/>
    </row>
    <row r="6" spans="1:13" x14ac:dyDescent="0.25">
      <c r="A6" s="4">
        <v>2</v>
      </c>
      <c r="B6" s="7">
        <v>108650</v>
      </c>
      <c r="C6" s="7">
        <v>47397.163582139212</v>
      </c>
      <c r="D6" s="7">
        <f t="shared" si="0"/>
        <v>156047.16358213921</v>
      </c>
      <c r="E6" s="8">
        <f t="shared" ref="E6:E13" si="1">D6*10/100</f>
        <v>15604.71635821392</v>
      </c>
      <c r="F6" s="8"/>
      <c r="G6" s="8"/>
      <c r="H6" s="9"/>
      <c r="I6" s="6"/>
      <c r="J6" s="6"/>
      <c r="K6" s="6"/>
    </row>
    <row r="7" spans="1:13" x14ac:dyDescent="0.25">
      <c r="A7" s="4">
        <v>3</v>
      </c>
      <c r="B7" s="7">
        <v>70300</v>
      </c>
      <c r="C7" s="7">
        <v>17156.01086935867</v>
      </c>
      <c r="D7" s="7">
        <f t="shared" si="0"/>
        <v>87456.010869358666</v>
      </c>
      <c r="E7" s="8">
        <f t="shared" si="1"/>
        <v>8745.601086935867</v>
      </c>
      <c r="F7" s="8"/>
      <c r="G7" s="8"/>
      <c r="H7" s="9"/>
      <c r="I7" s="6"/>
      <c r="J7" s="6"/>
      <c r="K7" s="6"/>
    </row>
    <row r="8" spans="1:13" x14ac:dyDescent="0.25">
      <c r="A8" s="4">
        <v>4</v>
      </c>
      <c r="B8" s="7">
        <v>125000</v>
      </c>
      <c r="C8" s="7">
        <v>58042.779140339975</v>
      </c>
      <c r="D8" s="7">
        <f t="shared" si="0"/>
        <v>183042.77914033999</v>
      </c>
      <c r="E8" s="8">
        <f t="shared" si="1"/>
        <v>18304.277914033999</v>
      </c>
      <c r="F8" s="8"/>
      <c r="G8" s="8"/>
      <c r="H8" s="9"/>
      <c r="I8" s="6"/>
      <c r="J8" s="6"/>
      <c r="K8" s="6"/>
    </row>
    <row r="9" spans="1:13" x14ac:dyDescent="0.25">
      <c r="A9" s="4">
        <v>5</v>
      </c>
      <c r="B9" s="7">
        <v>144000</v>
      </c>
      <c r="C9" s="7">
        <v>86499.790807171521</v>
      </c>
      <c r="D9" s="7">
        <f t="shared" si="0"/>
        <v>230499.79080717152</v>
      </c>
      <c r="E9" s="8">
        <f t="shared" si="1"/>
        <v>23049.979080717152</v>
      </c>
      <c r="F9" s="8"/>
      <c r="G9" s="8"/>
      <c r="H9" s="9"/>
      <c r="I9" s="6"/>
      <c r="J9" s="6"/>
      <c r="K9" s="6"/>
    </row>
    <row r="10" spans="1:13" x14ac:dyDescent="0.25">
      <c r="A10" s="4">
        <v>6</v>
      </c>
      <c r="B10" s="7">
        <v>60000</v>
      </c>
      <c r="C10" s="7">
        <v>8307.76</v>
      </c>
      <c r="D10" s="7">
        <f t="shared" si="0"/>
        <v>68307.759999999995</v>
      </c>
      <c r="E10" s="8">
        <f t="shared" si="1"/>
        <v>6830.7759999999998</v>
      </c>
      <c r="F10" s="8"/>
      <c r="G10" s="8"/>
      <c r="H10" s="9"/>
      <c r="I10" s="6"/>
      <c r="J10" s="6"/>
      <c r="K10" s="6"/>
    </row>
    <row r="11" spans="1:13" x14ac:dyDescent="0.25">
      <c r="A11" s="4">
        <v>7</v>
      </c>
      <c r="B11" s="7">
        <v>192000</v>
      </c>
      <c r="C11" s="7">
        <v>87660.46931095628</v>
      </c>
      <c r="D11" s="7">
        <f t="shared" si="0"/>
        <v>279660.46931095631</v>
      </c>
      <c r="E11" s="8">
        <f t="shared" si="1"/>
        <v>27966.046931095632</v>
      </c>
      <c r="F11" s="8"/>
      <c r="G11" s="8"/>
      <c r="H11" s="9"/>
      <c r="I11" s="6"/>
      <c r="J11" s="6"/>
      <c r="K11" s="6"/>
    </row>
    <row r="12" spans="1:13" x14ac:dyDescent="0.25">
      <c r="A12" s="4">
        <v>8</v>
      </c>
      <c r="B12" s="7">
        <v>230000</v>
      </c>
      <c r="C12" s="7">
        <v>125178.89762177829</v>
      </c>
      <c r="D12" s="7">
        <f t="shared" si="0"/>
        <v>355178.89762177831</v>
      </c>
      <c r="E12" s="8">
        <f t="shared" si="1"/>
        <v>35517.889762177831</v>
      </c>
      <c r="F12" s="8"/>
      <c r="G12" s="8"/>
      <c r="H12" s="9"/>
      <c r="I12" s="6"/>
      <c r="J12" s="6"/>
      <c r="K12" s="6"/>
    </row>
    <row r="13" spans="1:13" x14ac:dyDescent="0.25">
      <c r="A13" s="4">
        <v>9</v>
      </c>
      <c r="B13" s="7">
        <v>209370</v>
      </c>
      <c r="C13" s="7">
        <v>30506.430401281188</v>
      </c>
      <c r="D13" s="7">
        <f t="shared" si="0"/>
        <v>239876.43040128119</v>
      </c>
      <c r="E13" s="8">
        <f t="shared" si="1"/>
        <v>23987.643040128118</v>
      </c>
      <c r="F13" s="8"/>
      <c r="G13" s="8"/>
      <c r="H13" s="9"/>
      <c r="I13" s="6"/>
      <c r="J13" s="6"/>
      <c r="K13" s="6"/>
    </row>
    <row r="18" spans="1:14" x14ac:dyDescent="0.25">
      <c r="A18" s="16" t="s">
        <v>13</v>
      </c>
      <c r="B18" s="16"/>
      <c r="C18" s="16"/>
      <c r="D18" s="16"/>
      <c r="E18" s="16"/>
      <c r="F18" s="16"/>
      <c r="G18" s="16"/>
    </row>
    <row r="19" spans="1:14" x14ac:dyDescent="0.25">
      <c r="A19" s="1"/>
      <c r="B19" s="17" t="s">
        <v>4</v>
      </c>
      <c r="C19" s="17"/>
      <c r="D19" s="17"/>
      <c r="E19" s="18" t="s">
        <v>5</v>
      </c>
      <c r="F19" s="18"/>
      <c r="G19" s="18"/>
    </row>
    <row r="20" spans="1:14" ht="38.25" x14ac:dyDescent="0.25">
      <c r="A20" s="4" t="s">
        <v>14</v>
      </c>
      <c r="B20" s="5" t="s">
        <v>1</v>
      </c>
      <c r="C20" s="5" t="s">
        <v>2</v>
      </c>
      <c r="D20" s="5" t="s">
        <v>0</v>
      </c>
      <c r="E20" s="6" t="s">
        <v>3</v>
      </c>
      <c r="F20" s="6" t="s">
        <v>6</v>
      </c>
      <c r="G20" s="6" t="s">
        <v>2</v>
      </c>
      <c r="H20" s="10" t="s">
        <v>7</v>
      </c>
      <c r="I20" s="6" t="s">
        <v>10</v>
      </c>
      <c r="J20" s="6" t="s">
        <v>9</v>
      </c>
      <c r="K20" s="6" t="s">
        <v>8</v>
      </c>
    </row>
    <row r="21" spans="1:14" x14ac:dyDescent="0.25">
      <c r="A21" s="4">
        <v>2</v>
      </c>
      <c r="B21" s="7">
        <v>106000</v>
      </c>
      <c r="C21" s="7">
        <v>89828.59</v>
      </c>
      <c r="D21" s="7">
        <f>SUM(B21:C21)</f>
        <v>195828.59</v>
      </c>
      <c r="E21" s="8">
        <f>D21*10/100</f>
        <v>19582.859</v>
      </c>
      <c r="F21" s="8"/>
      <c r="G21" s="8"/>
      <c r="H21" s="9"/>
      <c r="I21" s="8"/>
      <c r="J21" s="8"/>
      <c r="K21" s="8"/>
    </row>
    <row r="22" spans="1:14" x14ac:dyDescent="0.25">
      <c r="A22" s="4">
        <v>3</v>
      </c>
      <c r="B22" s="7">
        <v>66000</v>
      </c>
      <c r="C22" s="7">
        <v>8626.1799758373509</v>
      </c>
      <c r="D22" s="7">
        <f>SUM(B22:C22)</f>
        <v>74626.179975837353</v>
      </c>
      <c r="E22" s="8">
        <f t="shared" ref="E22:E24" si="2">D22*10/100</f>
        <v>7462.6179975837349</v>
      </c>
      <c r="F22" s="8"/>
      <c r="G22" s="8"/>
      <c r="H22" s="9"/>
      <c r="I22" s="8"/>
      <c r="J22" s="8"/>
      <c r="K22" s="8"/>
    </row>
    <row r="23" spans="1:14" x14ac:dyDescent="0.25">
      <c r="A23" s="4">
        <v>4</v>
      </c>
      <c r="B23" s="7">
        <v>79030</v>
      </c>
      <c r="C23" s="7">
        <v>7519.0832799977734</v>
      </c>
      <c r="D23" s="7">
        <f>SUM(B23:C23)</f>
        <v>86549.08327999778</v>
      </c>
      <c r="E23" s="8">
        <f t="shared" si="2"/>
        <v>8654.9083279997794</v>
      </c>
      <c r="F23" s="8"/>
      <c r="G23" s="8"/>
      <c r="H23" s="9"/>
      <c r="I23" s="8"/>
      <c r="J23" s="8"/>
      <c r="K23" s="8"/>
    </row>
    <row r="24" spans="1:14" x14ac:dyDescent="0.25">
      <c r="A24" s="4">
        <v>9</v>
      </c>
      <c r="B24" s="7">
        <v>65000</v>
      </c>
      <c r="C24" s="7">
        <v>22651.005237583944</v>
      </c>
      <c r="D24" s="7">
        <f>SUM(B24:C24)</f>
        <v>87651.005237583944</v>
      </c>
      <c r="E24" s="8">
        <f t="shared" si="2"/>
        <v>8765.100523758394</v>
      </c>
      <c r="F24" s="8"/>
      <c r="G24" s="8"/>
      <c r="H24" s="9"/>
      <c r="I24" s="8"/>
      <c r="J24" s="8"/>
      <c r="K24" s="8"/>
    </row>
    <row r="26" spans="1:14" s="14" customFormat="1" ht="80.099999999999994" customHeight="1" x14ac:dyDescent="0.25">
      <c r="A26" s="15" t="s">
        <v>15</v>
      </c>
      <c r="B26" s="15"/>
      <c r="C26" s="15"/>
      <c r="D26" s="15"/>
      <c r="E26" s="15"/>
      <c r="F26" s="15"/>
      <c r="G26" s="15"/>
      <c r="H26" s="13"/>
      <c r="I26" s="13"/>
      <c r="J26" s="13"/>
      <c r="K26" s="13"/>
      <c r="L26" s="13"/>
      <c r="M26" s="13"/>
      <c r="N26" s="13"/>
    </row>
  </sheetData>
  <mergeCells count="7">
    <mergeCell ref="A26:G26"/>
    <mergeCell ref="A2:G2"/>
    <mergeCell ref="B3:D3"/>
    <mergeCell ref="E3:G3"/>
    <mergeCell ref="A18:G18"/>
    <mergeCell ref="B19:D19"/>
    <mergeCell ref="E19:G19"/>
  </mergeCells>
  <pageMargins left="0.17" right="0.1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PIANO ECONOMICO</vt:lpstr>
    </vt:vector>
  </TitlesOfParts>
  <Company>Comune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Stefano Errico</dc:creator>
  <cp:lastModifiedBy>Lidia Trotti</cp:lastModifiedBy>
  <cp:lastPrinted>2024-06-11T09:50:30Z</cp:lastPrinted>
  <dcterms:created xsi:type="dcterms:W3CDTF">2024-06-05T07:22:41Z</dcterms:created>
  <dcterms:modified xsi:type="dcterms:W3CDTF">2024-06-11T13:46:21Z</dcterms:modified>
</cp:coreProperties>
</file>